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4_год_разное\2024_01_12_Модернизация_портала\2024_01_24_Конструктор_сбора_файлов\2024_11_20_Анкеты_ЗПМОН_вузы_и_НУ\2024_11_26_Запуск_сбора\"/>
    </mc:Choice>
  </mc:AlternateContent>
  <workbookProtection workbookPassword="CA6E" lockStructure="1"/>
  <bookViews>
    <workbookView xWindow="-120" yWindow="-120" windowWidth="29040" windowHeight="15720" activeTab="1"/>
  </bookViews>
  <sheets>
    <sheet name="Титульный лист" sheetId="9" r:id="rId1"/>
    <sheet name="Анкета" sheetId="1" r:id="rId2"/>
    <sheet name="Вопрос 5" sheetId="2" r:id="rId3"/>
    <sheet name="Вопрос 6" sheetId="3" r:id="rId4"/>
    <sheet name="Вопрос 7" sheetId="4" r:id="rId5"/>
    <sheet name="Вопрос 15" sheetId="5" r:id="rId6"/>
    <sheet name="Вопрос 16" sheetId="6" r:id="rId7"/>
    <sheet name="Вопрос 18" sheetId="7" r:id="rId8"/>
    <sheet name="список" sheetId="8" state="hidden" r:id="rId9"/>
  </sheets>
  <definedNames>
    <definedName name="_xlnm._FilterDatabase" localSheetId="7" hidden="1">'Вопрос 18'!$B$2:$D$2</definedName>
    <definedName name="_xlnm._FilterDatabase" localSheetId="2" hidden="1">'Вопрос 5'!$A$2:$F$2</definedName>
    <definedName name="Z_F7D31EFE_BEBB_4FBF_8D25_9527F61E4896_.wvu.FilterData" localSheetId="7" hidden="1">'Вопрос 18'!$B$2:$D$2</definedName>
    <definedName name="Z_F7D31EFE_BEBB_4FBF_8D25_9527F61E4896_.wvu.FilterData" localSheetId="2" hidden="1">'Вопрос 5'!$A$2:$F$2</definedName>
    <definedName name="_xlnm.Print_Area" localSheetId="0">'Титульный лист'!$A$2:$M$23</definedName>
  </definedNames>
  <calcPr calcId="152511"/>
  <customWorkbookViews>
    <customWorkbookView name="Мартышов Андрей Владимирович - Личное представление" guid="{F7D31EFE-BEBB-4FBF-8D25-9527F61E4896}" mergeInterval="0" personalView="1" maximized="1" xWindow="-8" yWindow="-8" windowWidth="257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1" l="1"/>
  <c r="C49" i="1"/>
  <c r="C47" i="1"/>
  <c r="C27" i="1"/>
  <c r="C25" i="1"/>
  <c r="C23" i="1"/>
  <c r="B4" i="1" l="1"/>
  <c r="C5" i="1"/>
</calcChain>
</file>

<file path=xl/sharedStrings.xml><?xml version="1.0" encoding="utf-8"?>
<sst xmlns="http://schemas.openxmlformats.org/spreadsheetml/2006/main" count="401" uniqueCount="249">
  <si>
    <t>1 квалификационный уровень</t>
  </si>
  <si>
    <t>2 квалификационный уровень</t>
  </si>
  <si>
    <t>+</t>
  </si>
  <si>
    <t>Должность</t>
  </si>
  <si>
    <t>а) утверждено новое Положение об оплате труда работников (внесены изменения в действующую редакцию) и применяется на момент проведения данного мониторинга</t>
  </si>
  <si>
    <t>б) утверждено новое Положение об оплате труда работников (внесены изменения в действующую редакцию), но начнет применяться в ООВО с 1 января 2025 года (если позже, то указать дату)</t>
  </si>
  <si>
    <r>
      <t>в) новое положение об оплате труда работников не утверждено в ООВО и изменения вносить не планируется, т.к. (</t>
    </r>
    <r>
      <rPr>
        <sz val="11"/>
        <color theme="1"/>
        <rFont val="Calibri"/>
        <family val="2"/>
        <scheme val="minor"/>
      </rPr>
      <t>указать причину)</t>
    </r>
  </si>
  <si>
    <r>
      <t xml:space="preserve">г) </t>
    </r>
    <r>
      <rPr>
        <sz val="11"/>
        <color theme="1"/>
        <rFont val="Calibri"/>
        <family val="2"/>
        <scheme val="minor"/>
      </rPr>
      <t>другое</t>
    </r>
  </si>
  <si>
    <t>2.</t>
  </si>
  <si>
    <t>1.</t>
  </si>
  <si>
    <t>Центральный  федеральный округ</t>
  </si>
  <si>
    <t>Северо-Западный федеральный округ</t>
  </si>
  <si>
    <t>Южный федеральный округ</t>
  </si>
  <si>
    <t>Северо-Кавказский федеральный округ</t>
  </si>
  <si>
    <t>Приволжский федеральный округ</t>
  </si>
  <si>
    <t>Уральский федеральный округ</t>
  </si>
  <si>
    <t>Сибирский федеральный округ</t>
  </si>
  <si>
    <t>Дальневосточный федеральный округ</t>
  </si>
  <si>
    <t>Алтайский край</t>
  </si>
  <si>
    <t>СФО</t>
  </si>
  <si>
    <t>Амурская область</t>
  </si>
  <si>
    <t>ДФО</t>
  </si>
  <si>
    <t>Архангельская область</t>
  </si>
  <si>
    <t>СЗФО</t>
  </si>
  <si>
    <t>Астраханская область</t>
  </si>
  <si>
    <t>ЮФО</t>
  </si>
  <si>
    <t>Белгородская область</t>
  </si>
  <si>
    <t>ЦФО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</si>
  <si>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</si>
  <si>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</si>
  <si>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</si>
  <si>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</si>
  <si>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</si>
  <si>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г.Москва</t>
  </si>
  <si>
    <t>г.Санкт-Петербург</t>
  </si>
  <si>
    <t>г.Севастополь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</si>
  <si>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</si>
  <si>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</si>
  <si>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</si>
  <si>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</si>
  <si>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</si>
  <si>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СКФО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</si>
  <si>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</si>
  <si>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</si>
  <si>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</si>
  <si>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</si>
  <si>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</si>
  <si>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</si>
  <si>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ПФО</t>
  </si>
  <si>
    <t>Костромская область</t>
  </si>
  <si>
    <t>Краснодарский край</t>
  </si>
  <si>
    <t>Красноярский край</t>
  </si>
  <si>
    <t>Курганская область</t>
  </si>
  <si>
    <t>УФО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</si>
  <si>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</si>
  <si>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</si>
  <si>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</si>
  <si>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</si>
  <si>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</si>
  <si>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</si>
  <si>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</si>
  <si>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</si>
  <si>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</si>
  <si>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</si>
  <si>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</si>
  <si>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</si>
  <si>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</si>
  <si>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</si>
  <si>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</si>
  <si>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</si>
  <si>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</si>
  <si>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</si>
  <si>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</si>
  <si>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</si>
  <si>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</si>
  <si>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</si>
  <si>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</si>
  <si>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</si>
  <si>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</si>
  <si>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</si>
  <si>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</si>
  <si>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</si>
  <si>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</si>
  <si>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</si>
  <si>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</si>
  <si>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</si>
  <si>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</si>
  <si>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</si>
  <si>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</si>
  <si>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</si>
  <si>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</si>
  <si>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</si>
  <si>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</si>
  <si>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</si>
  <si>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</si>
  <si>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</si>
  <si>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</si>
  <si>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</si>
  <si>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</si>
  <si>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</si>
  <si>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</si>
  <si>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</si>
  <si>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</si>
  <si>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</si>
  <si>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</si>
  <si>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</si>
  <si>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</si>
  <si>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</si>
  <si>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</si>
  <si>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</si>
  <si>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</si>
  <si>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Донецкая Народная Республика</t>
  </si>
  <si>
    <t>Луганская Народная Республика</t>
  </si>
  <si>
    <t>Херсонская область</t>
  </si>
  <si>
    <t>Запорожская область</t>
  </si>
  <si>
    <t>-</t>
  </si>
  <si>
    <t>Регион (выберите из списка)</t>
  </si>
  <si>
    <t>3.</t>
  </si>
  <si>
    <t>Да</t>
  </si>
  <si>
    <t>Нет</t>
  </si>
  <si>
    <t>4.</t>
  </si>
  <si>
    <t>а) положение об оплате труда утверждается представителями сторон работодателя и работников ООВО</t>
  </si>
  <si>
    <t>б) по согласованию с выборным органом профсоюзной организации (представительным органом работников)</t>
  </si>
  <si>
    <t>в) с учетом мнения выборного органа профсоюзной организации (представительного органа работников)</t>
  </si>
  <si>
    <t>г) участие выборного органа профсоюзной организации (представительного органа работников) не осуществляется</t>
  </si>
  <si>
    <t xml:space="preserve">1 квалификационный уровень </t>
  </si>
  <si>
    <t xml:space="preserve">2 квалификационный уровень </t>
  </si>
  <si>
    <t xml:space="preserve">3 квалификационный уровень </t>
  </si>
  <si>
    <t>6.</t>
  </si>
  <si>
    <t>Какой установлен порядок участия выборного органа профсоюзной организации или иного представительного органа работников (при наличии) при принятии (утверждении) Положения об оплате труда?</t>
  </si>
  <si>
    <t>7.</t>
  </si>
  <si>
    <t>8.</t>
  </si>
  <si>
    <t>9.</t>
  </si>
  <si>
    <t>10.</t>
  </si>
  <si>
    <t>11.</t>
  </si>
  <si>
    <t>а) ученая степень</t>
  </si>
  <si>
    <t>б) ученое звание</t>
  </si>
  <si>
    <t>в) другое</t>
  </si>
  <si>
    <t>12.</t>
  </si>
  <si>
    <t>14.</t>
  </si>
  <si>
    <t>15.</t>
  </si>
  <si>
    <t>16.</t>
  </si>
  <si>
    <t>17.</t>
  </si>
  <si>
    <t>18.</t>
  </si>
  <si>
    <t>а) профессорско-преподавательский состав</t>
  </si>
  <si>
    <t>б) административно-управленческий персонал</t>
  </si>
  <si>
    <t>в) учебно-вспомогательный персонал</t>
  </si>
  <si>
    <t>г) прочий и обслуживающий персонал</t>
  </si>
  <si>
    <t>19.</t>
  </si>
  <si>
    <t>20.</t>
  </si>
  <si>
    <t xml:space="preserve">- Примерное положение об оплате труда работников* </t>
  </si>
  <si>
    <t>- Таблицу размеров окладов (должностных окладов) ставок заработной платы по профессиональным квалификационным группам (уровням)</t>
  </si>
  <si>
    <t xml:space="preserve">- Положение о стимулирующих выплатах, </t>
  </si>
  <si>
    <t>- Положение о премиях</t>
  </si>
  <si>
    <t xml:space="preserve">- Положение о материальной помощи </t>
  </si>
  <si>
    <t xml:space="preserve">- и др. </t>
  </si>
  <si>
    <t>* - если локальные нормативные акты по оплате труда (таблица с окладами, положение о стимулирующих выплатах и др.) являются приложениями к Положению об оплате труда, то в этом случае они размещаются в одном файле с положением об оплате труда и повторно (отдельно) их размещать не требуется.</t>
  </si>
  <si>
    <t>5.</t>
  </si>
  <si>
    <t>Прикрепить локальные документы по оплате труда в формате PDF:</t>
  </si>
  <si>
    <t>По каким должностям (перечислить) с 1 января 2025 года оклады (должностные оклады) будут менее 22 440 руб.</t>
  </si>
  <si>
    <t>Какой размер (%) повышения оплаты труда предусматривается  за работу в ночное время?</t>
  </si>
  <si>
    <t>Какая доля фонда оплаты труда, направляемого на выплаты стимулирующего характера, выплачивается работникам с учетом показателей и критериев эффективности деятельности, позволяющих осуществлять количественную и (или) качественную оценку результативности их труда? (по категориям персонала)</t>
  </si>
  <si>
    <t>Доля, %</t>
  </si>
  <si>
    <t>Наименование меры стимулирования</t>
  </si>
  <si>
    <t>Механизм реализации меры (процент к окладу, фиксированные выплаты и т.д.)</t>
  </si>
  <si>
    <t>№ п/п</t>
  </si>
  <si>
    <t>Наименование ПКГ</t>
  </si>
  <si>
    <t>Квалификационный уровень</t>
  </si>
  <si>
    <t>Минимальный размер оклада, руб.</t>
  </si>
  <si>
    <t>Наименование выплаты</t>
  </si>
  <si>
    <r>
      <t xml:space="preserve">Наименовния должностей, по которым установлены оклады, ставки заработной платы </t>
    </r>
    <r>
      <rPr>
        <b/>
        <sz val="11"/>
        <color rgb="FFFF0000"/>
        <rFont val="Times New Roman"/>
        <family val="1"/>
        <charset val="204"/>
      </rPr>
      <t xml:space="preserve">НИЖЕ </t>
    </r>
    <r>
      <rPr>
        <b/>
        <sz val="11"/>
        <color theme="1"/>
        <rFont val="Times New Roman"/>
        <family val="1"/>
        <charset val="204"/>
      </rPr>
      <t>рекомендованных в Примерном положении</t>
    </r>
  </si>
  <si>
    <r>
      <t>Пересмотрен ли перечень и условия назначения стимулирующих выплат, в связи с тем, что в Примерные положения Минобрнауки России внесены изменения в порядок установления выплат стимулирующего характера?</t>
    </r>
    <r>
      <rPr>
        <i/>
        <sz val="11"/>
        <color theme="1"/>
        <rFont val="Times New Roman"/>
        <family val="1"/>
        <charset val="204"/>
      </rPr>
      <t xml:space="preserve"> 
(укажите "да" или "нет") </t>
    </r>
  </si>
  <si>
    <t>Справочно: 
Минимальный рекомендованный размер оклада, руб.</t>
  </si>
  <si>
    <t>а) положение об оплате труда утверждается представителями сторон работодателя и работников НУ</t>
  </si>
  <si>
    <r>
      <t xml:space="preserve">Существует ли дифференциация должностных окладов внутри квалификационных уровней по должностям научных сотрудников? </t>
    </r>
    <r>
      <rPr>
        <i/>
        <sz val="11"/>
        <color theme="1"/>
        <rFont val="Times New Roman"/>
        <family val="1"/>
        <charset val="204"/>
      </rPr>
      <t xml:space="preserve">(укажите "да" или "нет") </t>
    </r>
  </si>
  <si>
    <t>16. Категории работников (должностей), для которых разработаны показатели и критерии эффективности деятельности, позволяющие оценить результативность и качество их работы?</t>
  </si>
  <si>
    <t>15. Выплаты стимулирующего характера, от которых отказались, как от неэффективных стимулирующих выплат, 
не мотивирующих работников к достижению поставленных целей</t>
  </si>
  <si>
    <t xml:space="preserve">В случае положительного ответа на предыдущий вопрос (14) перечислите выплаты стимулирующего характера, от которых отказались, как от неэффективных стимулирующих выплат, не мотивирующих работников к достижению поставленных целей. </t>
  </si>
  <si>
    <t>Для каких категорий работников (должностей) в НУ разработаны показатели и критерии эффективности деятельности, позволяющие оценить результативность и качество их работы?</t>
  </si>
  <si>
    <t>а) научные сотрудники</t>
  </si>
  <si>
    <t>5. Должности (перечислить) в НУ с 1 января 2025 года будут установлены оклады (должностные оклады), ставки заработной платы НИЖЕ значений минимальных окладов, рекомендованных приложениями Примерных положений по соответствующим профессиональным квалификационным уровням профессиональных квалификационных групп?</t>
  </si>
  <si>
    <t>6. По каким должностям (перечислить) в НУ с 1 октября 2024 года оклады (должностные оклады) менее 19 242 руб?</t>
  </si>
  <si>
    <t>7. По каким должностям (перечислить) в НУ с 1 января 2025 года оклады (должностные оклады) будут менее 22 440 руб?</t>
  </si>
  <si>
    <t>I. Минимальные размеры окладов по профессиональным квалификационным группам должностей работников сферы научных исследований и разработок</t>
  </si>
  <si>
    <t>1. Профессиональная квалификационная группа должностей научно-технических работников второго уровня</t>
  </si>
  <si>
    <t>3 квалификационный уровень</t>
  </si>
  <si>
    <t>4 квалификационный уровень</t>
  </si>
  <si>
    <t>2. Профессиональная квалификационная группа должностей научно-технических работников третьего уровня</t>
  </si>
  <si>
    <t>3. Профессиональная квалификационная группа должностей научных работников и руководителей структурных подразделений</t>
  </si>
  <si>
    <t>5 квалификационный уровень</t>
  </si>
  <si>
    <t>II. Минимальные размеры окладов по профессиональным квалификационным группам общеотраслевых должностей руководителей, специалистов и служащих</t>
  </si>
  <si>
    <t>4. Профессиональная квалификационная группа "Общеотраслевые должности служащих первого уровня"</t>
  </si>
  <si>
    <t>5. Профессиональная квалификационная группа "Общеотраслевые должности служащих второго уровня"</t>
  </si>
  <si>
    <t>6. Профессиональная квалификационная группа "Общеотраслевые должности служащих третьего уровня"</t>
  </si>
  <si>
    <t>7. Профессиональная квалификационная группа "Общеотраслевые должности служащих четвертого уровня"</t>
  </si>
  <si>
    <t>III. Минимальные размеры окладов по профессиональным квалификационным группам должностей работников морского транспорта третьего уровня</t>
  </si>
  <si>
    <t>8. Профессиональная квалификационная группа должностей работников морского транспорта третьего уровня</t>
  </si>
  <si>
    <t>9. Профессиональная квалификационная группа должностей работников морского транспорта четвертого уровня</t>
  </si>
  <si>
    <t>IV. Минимальные размеры окладов по профессиональным квалификационным группам должностей работников сельского хозяйства</t>
  </si>
  <si>
    <t>10. Профессиональная квалификационная группа "Должности работников сельского хозяйства второго уровня"</t>
  </si>
  <si>
    <t>11. Профессиональная квалификационная группа "Должности работников сельского хозяйства третьего уровня"</t>
  </si>
  <si>
    <t>12. Профессиональная квалификационная группа "Должности работников сельского хозяйства четвертого уровня"</t>
  </si>
  <si>
    <t>V. Минимальные размеры окладов по профессиональным квалификационным группам общеотраслевых профессий рабочих</t>
  </si>
  <si>
    <t>13. Профессиональная квалификационная группа "Общеотраслевые профессии рабочих первого уровня"</t>
  </si>
  <si>
    <t>14. Профессиональная квалификационная группа "Общеотраслевые профессии рабочих второго уровня"</t>
  </si>
  <si>
    <t>Наименование научного учреждения (далее - НУ)</t>
  </si>
  <si>
    <r>
      <t xml:space="preserve">Существует ли в системе оплаты труда выплата научным работникам за ученую степень? </t>
    </r>
    <r>
      <rPr>
        <i/>
        <sz val="11"/>
        <color theme="1"/>
        <rFont val="Times New Roman"/>
        <family val="1"/>
        <charset val="204"/>
      </rPr>
      <t xml:space="preserve">(укажите "да" или "нет") </t>
    </r>
  </si>
  <si>
    <t>Если на предыдущий вопрос дан положительный ответ, то какие критерии дифференциации должностных окладов научных сотрудников внутри квалификационных уровней профессиональной квалификационной группы должностей работников сферы научных исследований и разработок используются в НУ:</t>
  </si>
  <si>
    <t>б) научные работники</t>
  </si>
  <si>
    <t>в) административно-управленческий персонал</t>
  </si>
  <si>
    <t>г) учебно-вспомогательный персонал</t>
  </si>
  <si>
    <t>д) прочий и обслуживающий персонал</t>
  </si>
  <si>
    <r>
      <t xml:space="preserve">д) другое </t>
    </r>
    <r>
      <rPr>
        <b/>
        <sz val="11"/>
        <color theme="1"/>
        <rFont val="Times New Roman"/>
        <family val="1"/>
        <charset val="204"/>
      </rPr>
      <t>(укажите)</t>
    </r>
  </si>
  <si>
    <t xml:space="preserve"> 13.1</t>
  </si>
  <si>
    <t xml:space="preserve"> 13.2</t>
  </si>
  <si>
    <t>Какая доля фонда оплаты труда направляется на обеспечение выплат стимулирующего характера без учета части фонда оплаты труда, предназначенного на выплаты компенсационного характера, связанные с работой в местностях с особыми климатическими условиями, в сельской местности, а также в учреждениях, в которых за специфику работы выплаты компенсационного характера предусмотрены по двум и более основаниям?</t>
  </si>
  <si>
    <t>18. Какие установлены дополнительные меры и механизмы материального стимулирования поддержки молодых работников, в том числе молодых научных работников и молодых ученых?</t>
  </si>
  <si>
    <t>Критерии установления мер стимулирования</t>
  </si>
  <si>
    <t>Какие установлены дополнительные меры и механизмы материального стимулирования поддержки молодых работников, в том числе молодых научных работников и молодых ученых</t>
  </si>
  <si>
    <t>Примечание</t>
  </si>
  <si>
    <t>Категория работников (должностей)</t>
  </si>
  <si>
    <t>г) участие выборного органа профсоюзной организации (представительного органа работников) не предусмотрено</t>
  </si>
  <si>
    <r>
      <t>в) другое</t>
    </r>
    <r>
      <rPr>
        <b/>
        <sz val="11"/>
        <color theme="1"/>
        <rFont val="Times New Roman"/>
        <family val="1"/>
        <charset val="204"/>
      </rPr>
      <t xml:space="preserve"> (укажите)</t>
    </r>
  </si>
  <si>
    <t>Укажите "да" / "нет" в ответах а) и б)</t>
  </si>
  <si>
    <r>
      <t xml:space="preserve">Какая доля фонда оплаты труда направляется на обеспечение размеров окладов, ставок заработной платы без учета части фонда оплаты труда, предназначенного на выплаты компенсационного характера, связанные с работой в местностях с особыми климатическими условиями, в сельской местности, а также в учреждениях, в которых за специфику работы выплаты компенсационного характера предусмотрены по двум и более основаниям?
</t>
    </r>
    <r>
      <rPr>
        <i/>
        <sz val="11"/>
        <color theme="1"/>
        <rFont val="Times New Roman"/>
        <family val="1"/>
        <charset val="204"/>
      </rPr>
      <t>(Справочно: в рамках данного вопроса расчет производится следующим образом - сумма ежемесячных выплат по должностным окладам по штатному расписанию за 12 месяцев 2024 года делится на плановый фонд оплаты труда работников, сформированный за счет всех источников финансирования)</t>
    </r>
  </si>
  <si>
    <t xml:space="preserve">По каким должностям с 1 января 2025 года будут установлены оклады (должностные оклады) ниже значений Минимальных окладов, рекомендованных приложениями Примерных положений по соответствующим профессиональным квалификационным уровням профессиональных квалификационных групп? </t>
  </si>
  <si>
    <t xml:space="preserve">Размер оклада, руб. </t>
  </si>
  <si>
    <t>Размер оклада, руб.</t>
  </si>
  <si>
    <r>
      <t>в) новое положение об оплате труда работников не утверждено в НУ и изменения вносить не планируется, т.к. (</t>
    </r>
    <r>
      <rPr>
        <b/>
        <sz val="11"/>
        <color theme="1"/>
        <rFont val="Times New Roman"/>
        <family val="1"/>
        <charset val="204"/>
      </rPr>
      <t>указать причину</t>
    </r>
    <r>
      <rPr>
        <sz val="11"/>
        <color theme="1"/>
        <rFont val="Times New Roman"/>
        <family val="1"/>
        <charset val="204"/>
      </rPr>
      <t>)</t>
    </r>
  </si>
  <si>
    <r>
      <t>г) новое положение об оплате труда работников не утверждено в НУ, его утверждение планируется к (</t>
    </r>
    <r>
      <rPr>
        <b/>
        <sz val="11"/>
        <color theme="1"/>
        <rFont val="Times New Roman"/>
        <family val="1"/>
        <charset val="204"/>
      </rPr>
      <t>указать дату</t>
    </r>
    <r>
      <rPr>
        <sz val="11"/>
        <color theme="1"/>
        <rFont val="Times New Roman"/>
        <family val="1"/>
        <charset val="204"/>
      </rPr>
      <t>)</t>
    </r>
  </si>
  <si>
    <r>
      <t>д) другое (</t>
    </r>
    <r>
      <rPr>
        <b/>
        <sz val="11"/>
        <color theme="1"/>
        <rFont val="Times New Roman"/>
        <family val="1"/>
        <charset val="204"/>
      </rPr>
      <t>укажите</t>
    </r>
    <r>
      <rPr>
        <sz val="11"/>
        <color theme="1"/>
        <rFont val="Times New Roman"/>
        <family val="1"/>
        <charset val="204"/>
      </rPr>
      <t>)</t>
    </r>
  </si>
  <si>
    <r>
      <t xml:space="preserve">Существует ли в системе оплаты труда выплата научным работникам за ученое звание? </t>
    </r>
    <r>
      <rPr>
        <i/>
        <sz val="11"/>
        <color theme="1"/>
        <rFont val="Times New Roman"/>
        <family val="1"/>
        <charset val="204"/>
      </rPr>
      <t>(укажите "да" или "нет")</t>
    </r>
  </si>
  <si>
    <t>Какие изменения внесены в систему оплаты труда работников в НУ в связи с утверждением Примерного положения 
об оплате труда работников учреждений, подведомственных Минобрнауки России 
(приказ Минобрнауки России от 14 марта 2024 г. № 194):</t>
  </si>
  <si>
    <t xml:space="preserve">Вопросы к Мониторингу приведения систем оплаты труда работников в соответствие с приказом Минобрнауки России от 14 марта 2024 года № 194 «Об утверждении Примерного положения об оплате труда работников федеральных государственных бюджетных и автономных учреждений, подведомственных Министерству науки 
и высшего образования Российской Федерации, по виду экономической деятельности «Научные исследования и разработки» </t>
  </si>
  <si>
    <r>
      <t>б) утверждено новое Положение об оплате труда работников (внесены изменения в действующую редакцию), но начнет применяться 
в НУ с 1 января 2025 года (</t>
    </r>
    <r>
      <rPr>
        <b/>
        <sz val="11"/>
        <color theme="1"/>
        <rFont val="Times New Roman"/>
        <family val="1"/>
        <charset val="204"/>
      </rPr>
      <t>если позже, то указать дату</t>
    </r>
    <r>
      <rPr>
        <sz val="11"/>
        <color theme="1"/>
        <rFont val="Times New Roman"/>
        <family val="1"/>
        <charset val="204"/>
      </rPr>
      <t>)</t>
    </r>
  </si>
  <si>
    <t>По каким должностям (перечислить) с 1 октября 2024 года установлены оклады (должностные оклады) 
менее 19 242 рублей?</t>
  </si>
  <si>
    <t>Выберете правильный ответ, указав "да" 
в нужной строке, а также необходимую информацию (причину, дату)</t>
  </si>
  <si>
    <t>Выберете правильный ответ, указав "да" 
в нужной строке</t>
  </si>
  <si>
    <t>УТВЕРЖДАЮ</t>
  </si>
  <si>
    <t>Должность руководителя</t>
  </si>
  <si>
    <t>ФИО руководителя</t>
  </si>
  <si>
    <t>Подпись руководителя</t>
  </si>
  <si>
    <t>Дата подписания</t>
  </si>
  <si>
    <t>МП</t>
  </si>
  <si>
    <t>АНКЕТА</t>
  </si>
  <si>
    <t>Наименование учреждения</t>
  </si>
  <si>
    <t xml:space="preserve">Мониторинг приведения систем оплаты труда работников
 в соответствие с приказом Минобрнауки России от 14 марта 2024 года № 194 
«Об утверждении Примерного положения об оплате труда работников федеральных государственных бюджетных и автономных учреждений, подведомственных Министерству науки и высшего образования Российской Федерации, 
по виду экономической деятельности «Научные исследования и разработки» </t>
  </si>
  <si>
    <r>
      <t xml:space="preserve">Есть ли в НУ положение о материальной помощи работникам? </t>
    </r>
    <r>
      <rPr>
        <i/>
        <sz val="11"/>
        <color theme="1"/>
        <rFont val="Times New Roman"/>
        <family val="1"/>
        <charset val="204"/>
      </rPr>
      <t>(укажите "да" или "нет")</t>
    </r>
  </si>
  <si>
    <r>
      <t>Является ли положение об оплате труда работников в НУ приложением к тексту коллективного договора?</t>
    </r>
    <r>
      <rPr>
        <i/>
        <sz val="11"/>
        <color theme="1"/>
        <rFont val="Times New Roman"/>
        <family val="1"/>
        <charset val="204"/>
      </rPr>
      <t xml:space="preserve"> (укажите "да" или "нет")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</si>
</sst>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i/>
      <sz val="10"/>
      <color theme="0" tint="-0.34998626667073579"/>
      <name val="Times New Roman"/>
      <family val="1"/>
      <charset val="204"/>
    </font>
    <font>
      <sz val="16"/>
      <color theme="0" tint="-0.34998626667073579"/>
      <name val="Times New Roman"/>
      <family val="1"/>
      <charset val="204"/>
    </font>
    <font>
      <sz val="11"/>
      <color theme="0" tint="-0.34998626667073579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i/>
      <sz val="11"/>
      <color theme="0" tint="-0.34998626667073579"/>
      <name val="Times New Roman"/>
      <family val="1"/>
      <charset val="204"/>
    </font>
    <font>
      <i/>
      <sz val="11"/>
      <color theme="0" tint="-0.34998626667073579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164" fontId="18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left" vertical="center" wrapText="1" indent="1"/>
    </xf>
    <xf numFmtId="0" fontId="1" fillId="0" borderId="10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1" fillId="0" borderId="9" xfId="0" applyFont="1" applyFill="1" applyBorder="1" applyAlignment="1">
      <alignment horizontal="left" vertical="center" indent="1"/>
    </xf>
    <xf numFmtId="0" fontId="1" fillId="0" borderId="10" xfId="0" applyFont="1" applyFill="1" applyBorder="1" applyAlignment="1">
      <alignment horizontal="left" vertical="center" indent="1"/>
    </xf>
    <xf numFmtId="0" fontId="2" fillId="0" borderId="18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wrapText="1"/>
    </xf>
    <xf numFmtId="4" fontId="1" fillId="0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2" fillId="0" borderId="35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4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4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vertical="center" wrapText="1"/>
      <protection locked="0"/>
    </xf>
    <xf numFmtId="4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4" xfId="0" applyNumberFormat="1" applyFont="1" applyFill="1" applyBorder="1" applyAlignment="1" applyProtection="1">
      <alignment horizontal="left" wrapText="1"/>
      <protection locked="0"/>
    </xf>
    <xf numFmtId="165" fontId="1" fillId="0" borderId="14" xfId="0" applyNumberFormat="1" applyFont="1" applyFill="1" applyBorder="1" applyAlignment="1" applyProtection="1">
      <alignment horizontal="left" wrapText="1"/>
      <protection locked="0"/>
    </xf>
    <xf numFmtId="14" fontId="1" fillId="0" borderId="4" xfId="0" applyNumberFormat="1" applyFont="1" applyFill="1" applyBorder="1" applyAlignment="1" applyProtection="1">
      <alignment horizontal="left" wrapText="1"/>
      <protection locked="0"/>
    </xf>
    <xf numFmtId="4" fontId="1" fillId="0" borderId="1" xfId="0" applyNumberFormat="1" applyFont="1" applyFill="1" applyBorder="1" applyAlignment="1" applyProtection="1">
      <alignment horizontal="left" wrapText="1"/>
      <protection locked="0"/>
    </xf>
    <xf numFmtId="165" fontId="1" fillId="0" borderId="1" xfId="0" applyNumberFormat="1" applyFont="1" applyFill="1" applyBorder="1" applyAlignment="1" applyProtection="1">
      <alignment horizontal="left" wrapText="1"/>
      <protection locked="0"/>
    </xf>
    <xf numFmtId="14" fontId="1" fillId="0" borderId="6" xfId="0" applyNumberFormat="1" applyFont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3" xfId="0" applyBorder="1" applyAlignment="1" applyProtection="1">
      <alignment horizontal="left" wrapText="1"/>
      <protection locked="0"/>
    </xf>
    <xf numFmtId="0" fontId="0" fillId="0" borderId="34" xfId="0" applyBorder="1" applyAlignment="1" applyProtection="1">
      <alignment horizontal="left" wrapText="1"/>
      <protection locked="0"/>
    </xf>
    <xf numFmtId="0" fontId="0" fillId="0" borderId="15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left" wrapText="1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0" fillId="0" borderId="6" xfId="0" applyFill="1" applyBorder="1" applyAlignment="1" applyProtection="1">
      <alignment horizontal="left" wrapText="1"/>
      <protection locked="0"/>
    </xf>
    <xf numFmtId="0" fontId="1" fillId="0" borderId="33" xfId="0" applyFont="1" applyFill="1" applyBorder="1" applyAlignment="1" applyProtection="1">
      <alignment horizontal="left" wrapText="1"/>
      <protection locked="0"/>
    </xf>
    <xf numFmtId="0" fontId="0" fillId="0" borderId="34" xfId="0" applyFill="1" applyBorder="1" applyAlignment="1" applyProtection="1">
      <alignment horizontal="left" wrapText="1"/>
      <protection locked="0"/>
    </xf>
    <xf numFmtId="0" fontId="1" fillId="0" borderId="15" xfId="0" applyFont="1" applyFill="1" applyBorder="1" applyAlignment="1" applyProtection="1">
      <alignment horizontal="left" wrapText="1"/>
      <protection locked="0"/>
    </xf>
    <xf numFmtId="0" fontId="0" fillId="0" borderId="8" xfId="0" applyFill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36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/>
    <xf numFmtId="0" fontId="9" fillId="0" borderId="0" xfId="0" applyFont="1"/>
    <xf numFmtId="0" fontId="10" fillId="0" borderId="0" xfId="0" applyFont="1" applyBorder="1"/>
    <xf numFmtId="0" fontId="1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20" fillId="0" borderId="12" xfId="3" applyFont="1" applyFill="1" applyBorder="1" applyAlignment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49" fontId="9" fillId="0" borderId="40" xfId="0" applyNumberFormat="1" applyFont="1" applyBorder="1" applyAlignment="1" applyProtection="1">
      <alignment horizontal="center" vertical="center" wrapText="1"/>
      <protection locked="0"/>
    </xf>
    <xf numFmtId="49" fontId="0" fillId="0" borderId="40" xfId="0" applyNumberFormat="1" applyBorder="1" applyAlignment="1" applyProtection="1">
      <protection locked="0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Alignment="1"/>
    <xf numFmtId="0" fontId="9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38" xfId="0" applyFont="1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9" fillId="0" borderId="39" xfId="0" applyFont="1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164" fontId="2" fillId="0" borderId="5" xfId="2" applyFont="1" applyFill="1" applyBorder="1" applyAlignment="1" applyProtection="1">
      <alignment horizontal="center" vertical="center"/>
      <protection hidden="1"/>
    </xf>
    <xf numFmtId="164" fontId="2" fillId="0" borderId="7" xfId="2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Normal" xfId="1"/>
    <cellStyle name="Гиперссылка" xfId="3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opLeftCell="A16" workbookViewId="0">
      <selection activeCell="B21" sqref="B21:M21"/>
    </sheetView>
  </sheetViews>
  <sheetFormatPr defaultRowHeight="20.25" x14ac:dyDescent="0.3"/>
  <cols>
    <col min="1" max="16384" width="9.140625" style="110"/>
  </cols>
  <sheetData>
    <row r="1" spans="1:14" x14ac:dyDescent="0.3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x14ac:dyDescent="0.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x14ac:dyDescent="0.3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x14ac:dyDescent="0.3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4" x14ac:dyDescent="0.3">
      <c r="A6" s="109"/>
      <c r="B6" s="109"/>
      <c r="C6" s="109"/>
      <c r="D6" s="109"/>
      <c r="E6" s="109"/>
      <c r="F6" s="109"/>
      <c r="G6" s="109"/>
      <c r="H6" s="109"/>
      <c r="I6" s="128" t="s">
        <v>238</v>
      </c>
      <c r="J6" s="129"/>
      <c r="K6" s="129"/>
      <c r="L6" s="129"/>
      <c r="M6" s="129"/>
      <c r="N6" s="109"/>
    </row>
    <row r="7" spans="1:14" x14ac:dyDescent="0.3">
      <c r="A7" s="109"/>
      <c r="B7" s="109"/>
      <c r="C7" s="109"/>
      <c r="D7" s="109"/>
      <c r="E7" s="109"/>
      <c r="F7" s="111" t="s">
        <v>239</v>
      </c>
      <c r="G7" s="109"/>
      <c r="H7" s="109"/>
      <c r="I7" s="130"/>
      <c r="J7" s="131"/>
      <c r="K7" s="131"/>
      <c r="L7" s="131"/>
      <c r="M7" s="131"/>
      <c r="N7" s="109"/>
    </row>
    <row r="8" spans="1:14" x14ac:dyDescent="0.3">
      <c r="A8" s="109"/>
      <c r="B8" s="109"/>
      <c r="C8" s="109"/>
      <c r="D8" s="109"/>
      <c r="E8" s="109"/>
      <c r="F8" s="111" t="s">
        <v>240</v>
      </c>
      <c r="G8" s="109"/>
      <c r="H8" s="109"/>
      <c r="I8" s="132"/>
      <c r="J8" s="133"/>
      <c r="K8" s="133"/>
      <c r="L8" s="133"/>
      <c r="M8" s="133"/>
      <c r="N8" s="109"/>
    </row>
    <row r="9" spans="1:14" x14ac:dyDescent="0.3">
      <c r="A9" s="109"/>
      <c r="B9" s="109"/>
      <c r="C9" s="109"/>
      <c r="D9" s="109"/>
      <c r="E9" s="109"/>
      <c r="F9" s="111" t="s">
        <v>241</v>
      </c>
      <c r="G9" s="109"/>
      <c r="H9" s="109"/>
      <c r="I9" s="130"/>
      <c r="J9" s="131"/>
      <c r="K9" s="131"/>
      <c r="L9" s="131"/>
      <c r="M9" s="131"/>
      <c r="N9" s="109"/>
    </row>
    <row r="10" spans="1:14" x14ac:dyDescent="0.3">
      <c r="A10" s="109"/>
      <c r="B10" s="109"/>
      <c r="C10" s="109"/>
      <c r="D10" s="109"/>
      <c r="E10" s="109"/>
      <c r="F10" s="111" t="s">
        <v>242</v>
      </c>
      <c r="G10" s="109"/>
      <c r="H10" s="109"/>
      <c r="I10" s="130"/>
      <c r="J10" s="131"/>
      <c r="K10" s="131"/>
      <c r="L10" s="131"/>
      <c r="M10" s="131"/>
      <c r="N10" s="109"/>
    </row>
    <row r="11" spans="1:14" x14ac:dyDescent="0.3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</row>
    <row r="12" spans="1:14" x14ac:dyDescent="0.3">
      <c r="A12" s="109"/>
      <c r="B12" s="109"/>
      <c r="C12" s="109"/>
      <c r="D12" s="109"/>
      <c r="E12" s="109"/>
      <c r="F12" s="109"/>
      <c r="G12" s="109"/>
      <c r="H12" s="109"/>
      <c r="I12" s="109"/>
      <c r="J12" s="126" t="s">
        <v>243</v>
      </c>
      <c r="K12" s="127"/>
      <c r="L12" s="127"/>
      <c r="M12" s="109"/>
      <c r="N12" s="109"/>
    </row>
    <row r="13" spans="1:14" x14ac:dyDescent="0.3">
      <c r="A13" s="109"/>
      <c r="B13" s="109"/>
      <c r="C13" s="109"/>
      <c r="D13" s="109"/>
      <c r="E13" s="109"/>
      <c r="F13" s="109"/>
      <c r="G13" s="109"/>
      <c r="H13" s="109"/>
      <c r="I13" s="109"/>
      <c r="J13" s="127"/>
      <c r="K13" s="127"/>
      <c r="L13" s="127"/>
      <c r="M13" s="109"/>
      <c r="N13" s="109"/>
    </row>
    <row r="14" spans="1:14" x14ac:dyDescent="0.3">
      <c r="A14" s="109"/>
      <c r="B14" s="109"/>
      <c r="C14" s="109"/>
      <c r="D14" s="109"/>
      <c r="E14" s="109"/>
      <c r="F14" s="109"/>
      <c r="G14" s="109"/>
      <c r="H14" s="109"/>
      <c r="I14" s="109"/>
      <c r="J14" s="127"/>
      <c r="K14" s="127"/>
      <c r="L14" s="127"/>
      <c r="M14" s="109"/>
      <c r="N14" s="109"/>
    </row>
    <row r="15" spans="1:14" x14ac:dyDescent="0.3">
      <c r="A15" s="109"/>
      <c r="B15" s="109"/>
      <c r="C15" s="109"/>
      <c r="D15" s="109"/>
      <c r="E15" s="109"/>
      <c r="F15" s="109"/>
      <c r="G15" s="109"/>
      <c r="H15" s="109"/>
      <c r="I15" s="109"/>
      <c r="J15" s="127"/>
      <c r="K15" s="127"/>
      <c r="L15" s="127"/>
      <c r="M15" s="109"/>
      <c r="N15" s="109"/>
    </row>
    <row r="16" spans="1:14" x14ac:dyDescent="0.3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spans="1:14" ht="21.75" customHeight="1" x14ac:dyDescent="0.4">
      <c r="A17" s="109"/>
      <c r="B17" s="117" t="s">
        <v>244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09"/>
    </row>
    <row r="18" spans="1:14" ht="21.75" customHeight="1" x14ac:dyDescent="0.3">
      <c r="A18" s="109"/>
      <c r="B18" s="112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09"/>
    </row>
    <row r="19" spans="1:14" ht="21.75" customHeight="1" x14ac:dyDescent="0.3">
      <c r="A19" s="109"/>
      <c r="B19" s="112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09"/>
    </row>
    <row r="20" spans="1:14" ht="261.75" customHeight="1" x14ac:dyDescent="0.3">
      <c r="A20" s="109"/>
      <c r="B20" s="119" t="s">
        <v>246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09"/>
    </row>
    <row r="21" spans="1:14" ht="99.75" customHeight="1" x14ac:dyDescent="0.3">
      <c r="A21" s="114"/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09"/>
    </row>
    <row r="22" spans="1:14" ht="31.5" customHeight="1" x14ac:dyDescent="0.3">
      <c r="A22" s="114"/>
      <c r="B22" s="123" t="s">
        <v>245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09"/>
    </row>
    <row r="23" spans="1:14" x14ac:dyDescent="0.3">
      <c r="A23" s="109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09"/>
    </row>
  </sheetData>
  <sheetProtection algorithmName="SHA-512" hashValue="lbVYq/iGkZVAisaP4hbmBYNxkut5tcULJ6yY2MZMziA98YeBTRiK9klSZNJSgg3Uu6MnWhhXMwmLMwa1Wtm9CA==" saltValue="4j+2pJ/gJiXDFtBN4YkVYg==" spinCount="100000" sheet="1" objects="1" scenarios="1"/>
  <mergeCells count="11">
    <mergeCell ref="J12:L15"/>
    <mergeCell ref="I6:M6"/>
    <mergeCell ref="I7:M7"/>
    <mergeCell ref="I8:M8"/>
    <mergeCell ref="I9:M9"/>
    <mergeCell ref="I10:M10"/>
    <mergeCell ref="B17:M17"/>
    <mergeCell ref="B20:M20"/>
    <mergeCell ref="B21:M21"/>
    <mergeCell ref="B22:M22"/>
    <mergeCell ref="B23:M23"/>
  </mergeCells>
  <pageMargins left="0.7" right="0.7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tabSelected="1" zoomScaleNormal="100" workbookViewId="0">
      <selection activeCell="F51" sqref="F51"/>
    </sheetView>
  </sheetViews>
  <sheetFormatPr defaultRowHeight="15" x14ac:dyDescent="0.25"/>
  <cols>
    <col min="1" max="1" width="6.140625" style="12" customWidth="1"/>
    <col min="2" max="2" width="126.85546875" style="5" customWidth="1"/>
    <col min="3" max="3" width="47" style="2" customWidth="1"/>
    <col min="4" max="16384" width="9.140625" style="5"/>
  </cols>
  <sheetData>
    <row r="1" spans="1:3" ht="51" customHeight="1" x14ac:dyDescent="0.25">
      <c r="A1" s="139" t="s">
        <v>233</v>
      </c>
      <c r="B1" s="139"/>
      <c r="C1" s="139"/>
    </row>
    <row r="2" spans="1:3" ht="15.75" thickBot="1" x14ac:dyDescent="0.3">
      <c r="A2" s="52"/>
      <c r="B2" s="14"/>
      <c r="C2" s="14"/>
    </row>
    <row r="3" spans="1:3" s="6" customFormat="1" ht="25.5" customHeight="1" x14ac:dyDescent="0.25">
      <c r="A3" s="52" t="s">
        <v>9</v>
      </c>
      <c r="B3" s="19" t="s">
        <v>205</v>
      </c>
      <c r="C3" s="20" t="s">
        <v>116</v>
      </c>
    </row>
    <row r="4" spans="1:3" s="7" customFormat="1" ht="21" customHeight="1" x14ac:dyDescent="0.25">
      <c r="A4" s="52"/>
      <c r="B4" s="137">
        <f>'Титульный лист'!$B$21</f>
        <v>0</v>
      </c>
      <c r="C4" s="55" t="s">
        <v>64</v>
      </c>
    </row>
    <row r="5" spans="1:3" s="7" customFormat="1" ht="21" customHeight="1" thickBot="1" x14ac:dyDescent="0.3">
      <c r="A5" s="52"/>
      <c r="B5" s="138"/>
      <c r="C5" s="59" t="str">
        <f>VLOOKUP(C4,список!B:C,2,0)</f>
        <v>Сибирский федеральный округ</v>
      </c>
    </row>
    <row r="6" spans="1:3" ht="15.75" thickBot="1" x14ac:dyDescent="0.3">
      <c r="A6" s="52"/>
      <c r="B6" s="13"/>
      <c r="C6" s="14"/>
    </row>
    <row r="7" spans="1:3" ht="44.25" customHeight="1" x14ac:dyDescent="0.25">
      <c r="A7" s="52" t="s">
        <v>8</v>
      </c>
      <c r="B7" s="21" t="s">
        <v>232</v>
      </c>
      <c r="C7" s="24" t="s">
        <v>236</v>
      </c>
    </row>
    <row r="8" spans="1:3" ht="30" customHeight="1" x14ac:dyDescent="0.25">
      <c r="A8" s="52"/>
      <c r="B8" s="22" t="s">
        <v>4</v>
      </c>
      <c r="C8" s="56"/>
    </row>
    <row r="9" spans="1:3" ht="30" customHeight="1" x14ac:dyDescent="0.25">
      <c r="A9" s="52"/>
      <c r="B9" s="22" t="s">
        <v>234</v>
      </c>
      <c r="C9" s="56"/>
    </row>
    <row r="10" spans="1:3" x14ac:dyDescent="0.25">
      <c r="A10" s="52"/>
      <c r="B10" s="22" t="s">
        <v>228</v>
      </c>
      <c r="C10" s="56"/>
    </row>
    <row r="11" spans="1:3" x14ac:dyDescent="0.25">
      <c r="A11" s="52"/>
      <c r="B11" s="44" t="s">
        <v>229</v>
      </c>
      <c r="C11" s="57"/>
    </row>
    <row r="12" spans="1:3" ht="15.75" thickBot="1" x14ac:dyDescent="0.3">
      <c r="A12" s="52"/>
      <c r="B12" s="23" t="s">
        <v>212</v>
      </c>
      <c r="C12" s="58"/>
    </row>
    <row r="13" spans="1:3" ht="15.75" thickBot="1" x14ac:dyDescent="0.3">
      <c r="A13" s="52"/>
      <c r="B13" s="15"/>
      <c r="C13" s="14"/>
    </row>
    <row r="14" spans="1:3" s="7" customFormat="1" ht="30.75" thickBot="1" x14ac:dyDescent="0.3">
      <c r="A14" s="52" t="s">
        <v>117</v>
      </c>
      <c r="B14" s="25" t="s">
        <v>248</v>
      </c>
      <c r="C14" s="116"/>
    </row>
    <row r="15" spans="1:3" ht="15.75" thickBot="1" x14ac:dyDescent="0.3">
      <c r="A15" s="52"/>
      <c r="B15" s="16"/>
      <c r="C15" s="14"/>
    </row>
    <row r="16" spans="1:3" ht="36" customHeight="1" x14ac:dyDescent="0.25">
      <c r="A16" s="52" t="s">
        <v>120</v>
      </c>
      <c r="B16" s="26" t="s">
        <v>129</v>
      </c>
      <c r="C16" s="24" t="s">
        <v>237</v>
      </c>
    </row>
    <row r="17" spans="1:3" x14ac:dyDescent="0.25">
      <c r="A17" s="52"/>
      <c r="B17" s="22" t="s">
        <v>173</v>
      </c>
      <c r="C17" s="56"/>
    </row>
    <row r="18" spans="1:3" x14ac:dyDescent="0.25">
      <c r="A18" s="52"/>
      <c r="B18" s="22" t="s">
        <v>122</v>
      </c>
      <c r="C18" s="56"/>
    </row>
    <row r="19" spans="1:3" x14ac:dyDescent="0.25">
      <c r="A19" s="52"/>
      <c r="B19" s="22" t="s">
        <v>123</v>
      </c>
      <c r="C19" s="56"/>
    </row>
    <row r="20" spans="1:3" x14ac:dyDescent="0.25">
      <c r="A20" s="52"/>
      <c r="B20" s="44" t="s">
        <v>221</v>
      </c>
      <c r="C20" s="56"/>
    </row>
    <row r="21" spans="1:3" ht="15.75" thickBot="1" x14ac:dyDescent="0.3">
      <c r="A21" s="52"/>
      <c r="B21" s="23" t="s">
        <v>230</v>
      </c>
      <c r="C21" s="60"/>
    </row>
    <row r="22" spans="1:3" ht="15.75" thickBot="1" x14ac:dyDescent="0.3">
      <c r="A22" s="52"/>
      <c r="B22" s="16"/>
      <c r="C22" s="14"/>
    </row>
    <row r="23" spans="1:3" ht="43.5" thickBot="1" x14ac:dyDescent="0.3">
      <c r="A23" s="53" t="s">
        <v>157</v>
      </c>
      <c r="B23" s="25" t="s">
        <v>225</v>
      </c>
      <c r="C23" s="115" t="str">
        <f>HYPERLINK("#'Вопрос 5'!D5","Заполните, пожалуйста, таблицу во вкладке «Вопрос 5»")</f>
        <v>Заполните, пожалуйста, таблицу во вкладке «Вопрос 5»</v>
      </c>
    </row>
    <row r="24" spans="1:3" ht="15.75" thickBot="1" x14ac:dyDescent="0.3">
      <c r="A24" s="52"/>
      <c r="B24" s="17"/>
      <c r="C24" s="14"/>
    </row>
    <row r="25" spans="1:3" ht="37.5" customHeight="1" thickBot="1" x14ac:dyDescent="0.3">
      <c r="A25" s="53" t="s">
        <v>128</v>
      </c>
      <c r="B25" s="25" t="s">
        <v>235</v>
      </c>
      <c r="C25" s="115" t="str">
        <f>HYPERLINK("#'Вопрос 6'!B4","Заполните, пожалуйста, таблицу во вкладке «Вопрос 6»")</f>
        <v>Заполните, пожалуйста, таблицу во вкладке «Вопрос 6»</v>
      </c>
    </row>
    <row r="26" spans="1:3" ht="15.75" thickBot="1" x14ac:dyDescent="0.3">
      <c r="A26" s="53"/>
      <c r="B26" s="31"/>
      <c r="C26" s="32"/>
    </row>
    <row r="27" spans="1:3" ht="30" customHeight="1" thickBot="1" x14ac:dyDescent="0.3">
      <c r="A27" s="53" t="s">
        <v>130</v>
      </c>
      <c r="B27" s="25" t="s">
        <v>159</v>
      </c>
      <c r="C27" s="115" t="str">
        <f>HYPERLINK("#'Вопрос 7'!B4","Заполните, пожалуйста, таблицу во вкладке «Вопрос 7»")</f>
        <v>Заполните, пожалуйста, таблицу во вкладке «Вопрос 7»</v>
      </c>
    </row>
    <row r="28" spans="1:3" ht="15.75" thickBot="1" x14ac:dyDescent="0.3">
      <c r="A28" s="52"/>
      <c r="B28" s="13"/>
      <c r="C28" s="14"/>
    </row>
    <row r="29" spans="1:3" ht="30" customHeight="1" thickBot="1" x14ac:dyDescent="0.3">
      <c r="A29" s="54" t="s">
        <v>131</v>
      </c>
      <c r="B29" s="30" t="s">
        <v>206</v>
      </c>
      <c r="C29" s="107"/>
    </row>
    <row r="30" spans="1:3" ht="15.75" thickBot="1" x14ac:dyDescent="0.3">
      <c r="A30" s="52"/>
      <c r="B30" s="18"/>
      <c r="C30" s="14"/>
    </row>
    <row r="31" spans="1:3" ht="30" customHeight="1" thickBot="1" x14ac:dyDescent="0.3">
      <c r="A31" s="54" t="s">
        <v>132</v>
      </c>
      <c r="B31" s="30" t="s">
        <v>231</v>
      </c>
      <c r="C31" s="107"/>
    </row>
    <row r="32" spans="1:3" ht="15.75" thickBot="1" x14ac:dyDescent="0.3">
      <c r="A32" s="52"/>
      <c r="B32" s="18"/>
      <c r="C32" s="14"/>
    </row>
    <row r="33" spans="1:3" ht="39" customHeight="1" thickBot="1" x14ac:dyDescent="0.3">
      <c r="A33" s="52" t="s">
        <v>133</v>
      </c>
      <c r="B33" s="25" t="s">
        <v>174</v>
      </c>
      <c r="C33" s="107"/>
    </row>
    <row r="34" spans="1:3" ht="15.75" thickBot="1" x14ac:dyDescent="0.3">
      <c r="A34" s="52"/>
      <c r="B34" s="18"/>
      <c r="C34" s="14"/>
    </row>
    <row r="35" spans="1:3" ht="45" customHeight="1" x14ac:dyDescent="0.25">
      <c r="A35" s="52" t="s">
        <v>134</v>
      </c>
      <c r="B35" s="26" t="s">
        <v>207</v>
      </c>
      <c r="C35" s="24" t="s">
        <v>223</v>
      </c>
    </row>
    <row r="36" spans="1:3" ht="21" customHeight="1" x14ac:dyDescent="0.25">
      <c r="A36" s="52"/>
      <c r="B36" s="22" t="s">
        <v>135</v>
      </c>
      <c r="C36" s="56"/>
    </row>
    <row r="37" spans="1:3" ht="21" customHeight="1" x14ac:dyDescent="0.25">
      <c r="A37" s="52"/>
      <c r="B37" s="22" t="s">
        <v>136</v>
      </c>
      <c r="C37" s="56"/>
    </row>
    <row r="38" spans="1:3" ht="21" customHeight="1" thickBot="1" x14ac:dyDescent="0.3">
      <c r="A38" s="52"/>
      <c r="B38" s="23" t="s">
        <v>222</v>
      </c>
      <c r="C38" s="58"/>
    </row>
    <row r="39" spans="1:3" ht="15.75" thickBot="1" x14ac:dyDescent="0.3">
      <c r="A39" s="52"/>
      <c r="B39" s="18"/>
      <c r="C39" s="14"/>
    </row>
    <row r="40" spans="1:3" ht="30" customHeight="1" thickBot="1" x14ac:dyDescent="0.3">
      <c r="A40" s="52" t="s">
        <v>138</v>
      </c>
      <c r="B40" s="25" t="s">
        <v>160</v>
      </c>
      <c r="C40" s="107"/>
    </row>
    <row r="41" spans="1:3" ht="15.75" thickBot="1" x14ac:dyDescent="0.3">
      <c r="A41" s="52"/>
      <c r="B41" s="18"/>
      <c r="C41" s="14"/>
    </row>
    <row r="42" spans="1:3" ht="102.75" thickBot="1" x14ac:dyDescent="0.3">
      <c r="A42" s="52" t="s">
        <v>213</v>
      </c>
      <c r="B42" s="45" t="s">
        <v>224</v>
      </c>
      <c r="C42" s="108"/>
    </row>
    <row r="43" spans="1:3" ht="73.5" customHeight="1" thickBot="1" x14ac:dyDescent="0.3">
      <c r="A43" s="52" t="s">
        <v>214</v>
      </c>
      <c r="B43" s="25" t="s">
        <v>215</v>
      </c>
      <c r="C43" s="162"/>
    </row>
    <row r="44" spans="1:3" ht="15.75" thickBot="1" x14ac:dyDescent="0.3">
      <c r="A44" s="52"/>
      <c r="B44" s="18"/>
      <c r="C44" s="14"/>
    </row>
    <row r="45" spans="1:3" ht="48.75" customHeight="1" thickBot="1" x14ac:dyDescent="0.3">
      <c r="A45" s="52" t="s">
        <v>139</v>
      </c>
      <c r="B45" s="25" t="s">
        <v>171</v>
      </c>
      <c r="C45" s="107"/>
    </row>
    <row r="46" spans="1:3" ht="15.75" thickBot="1" x14ac:dyDescent="0.3">
      <c r="A46" s="52"/>
      <c r="B46" s="18"/>
      <c r="C46" s="14"/>
    </row>
    <row r="47" spans="1:3" ht="44.25" customHeight="1" thickBot="1" x14ac:dyDescent="0.3">
      <c r="A47" s="52" t="s">
        <v>140</v>
      </c>
      <c r="B47" s="25" t="s">
        <v>177</v>
      </c>
      <c r="C47" s="115" t="str">
        <f>HYPERLINK("#'Вопрос 15'!B4","Перечислите, пожалуйста, должности во вкладке «Вопрос 15»")</f>
        <v>Перечислите, пожалуйста, должности во вкладке «Вопрос 15»</v>
      </c>
    </row>
    <row r="48" spans="1:3" ht="15.75" thickBot="1" x14ac:dyDescent="0.3">
      <c r="A48" s="52"/>
      <c r="B48" s="18"/>
      <c r="C48" s="27"/>
    </row>
    <row r="49" spans="1:3" ht="38.25" customHeight="1" thickBot="1" x14ac:dyDescent="0.3">
      <c r="A49" s="52" t="s">
        <v>141</v>
      </c>
      <c r="B49" s="49" t="s">
        <v>178</v>
      </c>
      <c r="C49" s="115" t="str">
        <f>HYPERLINK("#'Вопрос 16'!B4","Перечислите, пожалуйста, должности во вкладке «Вопрос 16»")</f>
        <v>Перечислите, пожалуйста, должности во вкладке «Вопрос 16»</v>
      </c>
    </row>
    <row r="50" spans="1:3" ht="15" customHeight="1" thickBot="1" x14ac:dyDescent="0.3">
      <c r="A50" s="52"/>
      <c r="B50" s="18"/>
      <c r="C50" s="14"/>
    </row>
    <row r="51" spans="1:3" ht="45" customHeight="1" x14ac:dyDescent="0.25">
      <c r="A51" s="52" t="s">
        <v>142</v>
      </c>
      <c r="B51" s="26" t="s">
        <v>161</v>
      </c>
      <c r="C51" s="24" t="s">
        <v>162</v>
      </c>
    </row>
    <row r="52" spans="1:3" ht="21" customHeight="1" x14ac:dyDescent="0.25">
      <c r="A52" s="52"/>
      <c r="B52" s="28" t="s">
        <v>179</v>
      </c>
      <c r="C52" s="56"/>
    </row>
    <row r="53" spans="1:3" ht="21" customHeight="1" x14ac:dyDescent="0.25">
      <c r="A53" s="52"/>
      <c r="B53" s="28" t="s">
        <v>208</v>
      </c>
      <c r="C53" s="56"/>
    </row>
    <row r="54" spans="1:3" ht="21" customHeight="1" x14ac:dyDescent="0.25">
      <c r="A54" s="52"/>
      <c r="B54" s="28" t="s">
        <v>209</v>
      </c>
      <c r="C54" s="56"/>
    </row>
    <row r="55" spans="1:3" ht="21" customHeight="1" x14ac:dyDescent="0.25">
      <c r="A55" s="52"/>
      <c r="B55" s="28" t="s">
        <v>210</v>
      </c>
      <c r="C55" s="56"/>
    </row>
    <row r="56" spans="1:3" ht="21" customHeight="1" thickBot="1" x14ac:dyDescent="0.3">
      <c r="A56" s="52"/>
      <c r="B56" s="29" t="s">
        <v>211</v>
      </c>
      <c r="C56" s="58"/>
    </row>
    <row r="57" spans="1:3" ht="15.75" thickBot="1" x14ac:dyDescent="0.3">
      <c r="A57" s="52"/>
      <c r="B57" s="18"/>
      <c r="C57" s="14"/>
    </row>
    <row r="58" spans="1:3" ht="33.75" customHeight="1" thickBot="1" x14ac:dyDescent="0.3">
      <c r="A58" s="52" t="s">
        <v>143</v>
      </c>
      <c r="B58" s="49" t="s">
        <v>218</v>
      </c>
      <c r="C58" s="115" t="str">
        <f>HYPERLINK("#'Вопрос 18'!B4","Заполните, пожалуйста, таблицу во вкладке «Вопрос 18»")</f>
        <v>Заполните, пожалуйста, таблицу во вкладке «Вопрос 18»</v>
      </c>
    </row>
    <row r="59" spans="1:3" ht="15.75" thickBot="1" x14ac:dyDescent="0.3">
      <c r="A59" s="52"/>
      <c r="B59" s="18"/>
      <c r="C59" s="14"/>
    </row>
    <row r="60" spans="1:3" ht="30" customHeight="1" thickBot="1" x14ac:dyDescent="0.3">
      <c r="A60" s="52" t="s">
        <v>148</v>
      </c>
      <c r="B60" s="25" t="s">
        <v>247</v>
      </c>
      <c r="C60" s="107"/>
    </row>
    <row r="61" spans="1:3" ht="15.75" thickBot="1" x14ac:dyDescent="0.3">
      <c r="A61" s="52"/>
      <c r="B61" s="13"/>
      <c r="C61" s="14"/>
    </row>
    <row r="62" spans="1:3" ht="30" customHeight="1" thickBot="1" x14ac:dyDescent="0.3">
      <c r="A62" s="52" t="s">
        <v>149</v>
      </c>
      <c r="B62" s="134" t="s">
        <v>158</v>
      </c>
      <c r="C62" s="135"/>
    </row>
    <row r="63" spans="1:3" x14ac:dyDescent="0.25">
      <c r="A63" s="52"/>
      <c r="B63" s="13" t="s">
        <v>150</v>
      </c>
      <c r="C63" s="14"/>
    </row>
    <row r="64" spans="1:3" x14ac:dyDescent="0.25">
      <c r="A64" s="52"/>
      <c r="B64" s="13" t="s">
        <v>151</v>
      </c>
      <c r="C64" s="14"/>
    </row>
    <row r="65" spans="1:3" x14ac:dyDescent="0.25">
      <c r="A65" s="52"/>
      <c r="B65" s="13" t="s">
        <v>152</v>
      </c>
      <c r="C65" s="14"/>
    </row>
    <row r="66" spans="1:3" x14ac:dyDescent="0.25">
      <c r="A66" s="52"/>
      <c r="B66" s="13" t="s">
        <v>153</v>
      </c>
      <c r="C66" s="14"/>
    </row>
    <row r="67" spans="1:3" x14ac:dyDescent="0.25">
      <c r="A67" s="52"/>
      <c r="B67" s="13" t="s">
        <v>154</v>
      </c>
      <c r="C67" s="14"/>
    </row>
    <row r="68" spans="1:3" x14ac:dyDescent="0.25">
      <c r="A68" s="52"/>
      <c r="B68" s="13" t="s">
        <v>155</v>
      </c>
      <c r="C68" s="14"/>
    </row>
    <row r="69" spans="1:3" x14ac:dyDescent="0.25">
      <c r="A69" s="52"/>
      <c r="B69" s="13"/>
      <c r="C69" s="14"/>
    </row>
    <row r="70" spans="1:3" ht="31.5" customHeight="1" x14ac:dyDescent="0.25">
      <c r="A70" s="52"/>
      <c r="B70" s="136" t="s">
        <v>156</v>
      </c>
      <c r="C70" s="136"/>
    </row>
    <row r="71" spans="1:3" x14ac:dyDescent="0.25">
      <c r="B71" s="13"/>
      <c r="C71" s="14"/>
    </row>
  </sheetData>
  <sheetProtection password="CA6E" sheet="1" objects="1" scenarios="1"/>
  <protectedRanges>
    <protectedRange algorithmName="SHA-512" hashValue="xr8fNolwfePAXL6Djdi9w6t9NrQqD+BMu1s1eH87VV95fxnPLqT/ePKGGNdjXkmwAZI3yYAKQ/cn8SdvDFUe0Q==" saltValue="uwLwF9BBmFD+RvlCopOHOA==" spinCount="100000" sqref="A3:C3" name="Диапазон2"/>
    <protectedRange algorithmName="SHA-512" hashValue="goIQYUKX/dhjSy+eIrGoiJjcK2sDZ74RImO2gOZRSjNxPyC13kZn3T3gp+avuCoVW11VGvTRirqVAqiLa4Nj8w==" saltValue="OWwcH2Ba8Ji27wRkDz8Apg==" spinCount="100000" sqref="A1:C1" name="Диапазон1"/>
  </protectedRanges>
  <customSheetViews>
    <customSheetView guid="{F7D31EFE-BEBB-4FBF-8D25-9527F61E4896}">
      <selection activeCell="C8" sqref="C8"/>
      <pageMargins left="0.7" right="0.7" top="0.75" bottom="0.75" header="0.3" footer="0.3"/>
      <pageSetup paperSize="9" orientation="portrait" r:id="rId1"/>
    </customSheetView>
  </customSheetViews>
  <mergeCells count="4">
    <mergeCell ref="B62:C62"/>
    <mergeCell ref="B70:C70"/>
    <mergeCell ref="B4:B5"/>
    <mergeCell ref="A1:C1"/>
  </mergeCells>
  <dataValidations count="1">
    <dataValidation allowBlank="1" showInputMessage="1" showErrorMessage="1" sqref="C16 C35 C51 C7 C9:C11"/>
  </dataValidations>
  <pageMargins left="0.23622047244094491" right="0.23622047244094491" top="0.35433070866141736" bottom="0.35433070866141736" header="0.31496062992125984" footer="0.31496062992125984"/>
  <pageSetup paperSize="9" scale="55" fitToHeight="0"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список!$B$10:$B$98</xm:f>
          </x14:formula1>
          <xm:sqref>C4</xm:sqref>
        </x14:dataValidation>
        <x14:dataValidation type="list" allowBlank="1" showInputMessage="1" showErrorMessage="1">
          <x14:formula1>
            <xm:f>список!$F$6:$F$8</xm:f>
          </x14:formula1>
          <xm:sqref>C60 C14 C29 C31 C33 C36:C37</xm:sqref>
        </x14:dataValidation>
        <x14:dataValidation type="list" allowBlank="1" showInputMessage="1" showErrorMessage="1">
          <x14:formula1>
            <xm:f>список!$F$26:$F$27</xm:f>
          </x14:formula1>
          <xm:sqref>C8 C17:C20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zoomScaleNormal="100" workbookViewId="0">
      <selection activeCell="D5" sqref="D5"/>
    </sheetView>
  </sheetViews>
  <sheetFormatPr defaultColWidth="9.140625" defaultRowHeight="15" x14ac:dyDescent="0.25"/>
  <cols>
    <col min="1" max="1" width="6.85546875" style="6" bestFit="1" customWidth="1"/>
    <col min="2" max="2" width="42.7109375" style="1" customWidth="1"/>
    <col min="3" max="3" width="31.140625" style="1" customWidth="1"/>
    <col min="4" max="4" width="53.5703125" style="1" customWidth="1"/>
    <col min="5" max="5" width="30" style="6" customWidth="1"/>
    <col min="6" max="6" width="28.28515625" style="1" customWidth="1"/>
    <col min="7" max="16384" width="9.140625" style="1"/>
  </cols>
  <sheetData>
    <row r="1" spans="1:6" ht="46.5" customHeight="1" thickBot="1" x14ac:dyDescent="0.3">
      <c r="A1" s="61"/>
      <c r="B1" s="149" t="s">
        <v>180</v>
      </c>
      <c r="C1" s="149"/>
      <c r="D1" s="149"/>
      <c r="E1" s="149"/>
      <c r="F1" s="149"/>
    </row>
    <row r="2" spans="1:6" s="3" customFormat="1" ht="59.25" customHeight="1" x14ac:dyDescent="0.25">
      <c r="A2" s="62" t="s">
        <v>165</v>
      </c>
      <c r="B2" s="40" t="s">
        <v>166</v>
      </c>
      <c r="C2" s="40" t="s">
        <v>167</v>
      </c>
      <c r="D2" s="40" t="s">
        <v>170</v>
      </c>
      <c r="E2" s="40" t="s">
        <v>168</v>
      </c>
      <c r="F2" s="38" t="s">
        <v>172</v>
      </c>
    </row>
    <row r="3" spans="1:6" s="3" customFormat="1" ht="15.75" customHeight="1" thickBot="1" x14ac:dyDescent="0.3">
      <c r="A3" s="63">
        <v>1</v>
      </c>
      <c r="B3" s="43">
        <v>2</v>
      </c>
      <c r="C3" s="43">
        <v>3</v>
      </c>
      <c r="D3" s="43">
        <v>4</v>
      </c>
      <c r="E3" s="43">
        <v>5</v>
      </c>
      <c r="F3" s="48">
        <v>6</v>
      </c>
    </row>
    <row r="4" spans="1:6" ht="33.75" customHeight="1" thickBot="1" x14ac:dyDescent="0.3">
      <c r="A4" s="153" t="s">
        <v>183</v>
      </c>
      <c r="B4" s="154"/>
      <c r="C4" s="154"/>
      <c r="D4" s="154"/>
      <c r="E4" s="154"/>
      <c r="F4" s="155"/>
    </row>
    <row r="5" spans="1:6" ht="15.75" customHeight="1" x14ac:dyDescent="0.25">
      <c r="A5" s="64">
        <v>1</v>
      </c>
      <c r="B5" s="156" t="s">
        <v>184</v>
      </c>
      <c r="C5" s="51" t="s">
        <v>0</v>
      </c>
      <c r="D5" s="71"/>
      <c r="E5" s="79"/>
      <c r="F5" s="34">
        <v>19500</v>
      </c>
    </row>
    <row r="6" spans="1:6" ht="15.75" customHeight="1" x14ac:dyDescent="0.25">
      <c r="A6" s="65">
        <v>2</v>
      </c>
      <c r="B6" s="157"/>
      <c r="C6" s="50" t="s">
        <v>1</v>
      </c>
      <c r="D6" s="73"/>
      <c r="E6" s="80"/>
      <c r="F6" s="35">
        <v>20000</v>
      </c>
    </row>
    <row r="7" spans="1:6" x14ac:dyDescent="0.25">
      <c r="A7" s="65">
        <v>3</v>
      </c>
      <c r="B7" s="157"/>
      <c r="C7" s="50" t="s">
        <v>185</v>
      </c>
      <c r="D7" s="73"/>
      <c r="E7" s="80"/>
      <c r="F7" s="35">
        <v>20500</v>
      </c>
    </row>
    <row r="8" spans="1:6" x14ac:dyDescent="0.25">
      <c r="A8" s="65">
        <v>4</v>
      </c>
      <c r="B8" s="158"/>
      <c r="C8" s="50" t="s">
        <v>186</v>
      </c>
      <c r="D8" s="73"/>
      <c r="E8" s="80"/>
      <c r="F8" s="35">
        <v>21400</v>
      </c>
    </row>
    <row r="9" spans="1:6" ht="15" customHeight="1" x14ac:dyDescent="0.25">
      <c r="A9" s="66">
        <v>5</v>
      </c>
      <c r="B9" s="159" t="s">
        <v>187</v>
      </c>
      <c r="C9" s="50" t="s">
        <v>0</v>
      </c>
      <c r="D9" s="73"/>
      <c r="E9" s="80"/>
      <c r="F9" s="35">
        <v>22200</v>
      </c>
    </row>
    <row r="10" spans="1:6" x14ac:dyDescent="0.25">
      <c r="A10" s="66">
        <v>6</v>
      </c>
      <c r="B10" s="157"/>
      <c r="C10" s="50" t="s">
        <v>1</v>
      </c>
      <c r="D10" s="75"/>
      <c r="E10" s="80"/>
      <c r="F10" s="35">
        <v>22500</v>
      </c>
    </row>
    <row r="11" spans="1:6" x14ac:dyDescent="0.25">
      <c r="A11" s="66">
        <v>7</v>
      </c>
      <c r="B11" s="157"/>
      <c r="C11" s="50" t="s">
        <v>185</v>
      </c>
      <c r="D11" s="75"/>
      <c r="E11" s="80"/>
      <c r="F11" s="35">
        <v>23900</v>
      </c>
    </row>
    <row r="12" spans="1:6" x14ac:dyDescent="0.25">
      <c r="A12" s="66">
        <v>8</v>
      </c>
      <c r="B12" s="158"/>
      <c r="C12" s="50" t="s">
        <v>186</v>
      </c>
      <c r="D12" s="75"/>
      <c r="E12" s="80"/>
      <c r="F12" s="35">
        <v>25300</v>
      </c>
    </row>
    <row r="13" spans="1:6" x14ac:dyDescent="0.25">
      <c r="A13" s="66">
        <v>9</v>
      </c>
      <c r="B13" s="140" t="s">
        <v>188</v>
      </c>
      <c r="C13" s="50" t="s">
        <v>0</v>
      </c>
      <c r="D13" s="73"/>
      <c r="E13" s="80"/>
      <c r="F13" s="35">
        <v>27100</v>
      </c>
    </row>
    <row r="14" spans="1:6" x14ac:dyDescent="0.25">
      <c r="A14" s="66">
        <v>10</v>
      </c>
      <c r="B14" s="141"/>
      <c r="C14" s="50" t="s">
        <v>1</v>
      </c>
      <c r="D14" s="75"/>
      <c r="E14" s="80"/>
      <c r="F14" s="35">
        <v>32000</v>
      </c>
    </row>
    <row r="15" spans="1:6" x14ac:dyDescent="0.25">
      <c r="A15" s="66">
        <v>11</v>
      </c>
      <c r="B15" s="141"/>
      <c r="C15" s="50" t="s">
        <v>185</v>
      </c>
      <c r="D15" s="75"/>
      <c r="E15" s="80"/>
      <c r="F15" s="35">
        <v>37000</v>
      </c>
    </row>
    <row r="16" spans="1:6" x14ac:dyDescent="0.25">
      <c r="A16" s="66">
        <v>12</v>
      </c>
      <c r="B16" s="141"/>
      <c r="C16" s="50" t="s">
        <v>186</v>
      </c>
      <c r="D16" s="75"/>
      <c r="E16" s="80"/>
      <c r="F16" s="35">
        <v>43300</v>
      </c>
    </row>
    <row r="17" spans="1:6" ht="15.75" thickBot="1" x14ac:dyDescent="0.3">
      <c r="A17" s="66">
        <v>13</v>
      </c>
      <c r="B17" s="141"/>
      <c r="C17" s="50" t="s">
        <v>189</v>
      </c>
      <c r="D17" s="75"/>
      <c r="E17" s="80"/>
      <c r="F17" s="35">
        <v>46800</v>
      </c>
    </row>
    <row r="18" spans="1:6" ht="33.75" customHeight="1" thickBot="1" x14ac:dyDescent="0.3">
      <c r="A18" s="150" t="s">
        <v>190</v>
      </c>
      <c r="B18" s="151"/>
      <c r="C18" s="151"/>
      <c r="D18" s="151"/>
      <c r="E18" s="151"/>
      <c r="F18" s="152"/>
    </row>
    <row r="19" spans="1:6" ht="24.95" customHeight="1" x14ac:dyDescent="0.25">
      <c r="A19" s="64">
        <v>14</v>
      </c>
      <c r="B19" s="143" t="s">
        <v>191</v>
      </c>
      <c r="C19" s="51" t="s">
        <v>0</v>
      </c>
      <c r="D19" s="71"/>
      <c r="E19" s="72"/>
      <c r="F19" s="34">
        <v>19500</v>
      </c>
    </row>
    <row r="20" spans="1:6" ht="24.95" customHeight="1" x14ac:dyDescent="0.25">
      <c r="A20" s="66">
        <v>15</v>
      </c>
      <c r="B20" s="141"/>
      <c r="C20" s="50" t="s">
        <v>1</v>
      </c>
      <c r="D20" s="75"/>
      <c r="E20" s="74"/>
      <c r="F20" s="35">
        <v>20000</v>
      </c>
    </row>
    <row r="21" spans="1:6" x14ac:dyDescent="0.25">
      <c r="A21" s="66">
        <v>16</v>
      </c>
      <c r="B21" s="140" t="s">
        <v>192</v>
      </c>
      <c r="C21" s="50" t="s">
        <v>0</v>
      </c>
      <c r="D21" s="73"/>
      <c r="E21" s="74"/>
      <c r="F21" s="35">
        <v>20300</v>
      </c>
    </row>
    <row r="22" spans="1:6" x14ac:dyDescent="0.25">
      <c r="A22" s="66">
        <v>17</v>
      </c>
      <c r="B22" s="141"/>
      <c r="C22" s="50" t="s">
        <v>1</v>
      </c>
      <c r="D22" s="75"/>
      <c r="E22" s="74"/>
      <c r="F22" s="35">
        <v>20600</v>
      </c>
    </row>
    <row r="23" spans="1:6" x14ac:dyDescent="0.25">
      <c r="A23" s="66">
        <v>18</v>
      </c>
      <c r="B23" s="141"/>
      <c r="C23" s="50" t="s">
        <v>185</v>
      </c>
      <c r="D23" s="75"/>
      <c r="E23" s="74"/>
      <c r="F23" s="35">
        <v>22800</v>
      </c>
    </row>
    <row r="24" spans="1:6" x14ac:dyDescent="0.25">
      <c r="A24" s="66">
        <v>19</v>
      </c>
      <c r="B24" s="141"/>
      <c r="C24" s="50" t="s">
        <v>186</v>
      </c>
      <c r="D24" s="75"/>
      <c r="E24" s="74"/>
      <c r="F24" s="35">
        <v>23600</v>
      </c>
    </row>
    <row r="25" spans="1:6" x14ac:dyDescent="0.25">
      <c r="A25" s="66">
        <v>20</v>
      </c>
      <c r="B25" s="141"/>
      <c r="C25" s="50" t="s">
        <v>189</v>
      </c>
      <c r="D25" s="75"/>
      <c r="E25" s="74"/>
      <c r="F25" s="35">
        <v>24700</v>
      </c>
    </row>
    <row r="26" spans="1:6" ht="15" customHeight="1" x14ac:dyDescent="0.25">
      <c r="A26" s="66">
        <v>21</v>
      </c>
      <c r="B26" s="140" t="s">
        <v>193</v>
      </c>
      <c r="C26" s="50" t="s">
        <v>0</v>
      </c>
      <c r="D26" s="75"/>
      <c r="E26" s="74"/>
      <c r="F26" s="35">
        <v>25100</v>
      </c>
    </row>
    <row r="27" spans="1:6" x14ac:dyDescent="0.25">
      <c r="A27" s="66">
        <v>22</v>
      </c>
      <c r="B27" s="141"/>
      <c r="C27" s="50" t="s">
        <v>1</v>
      </c>
      <c r="D27" s="75"/>
      <c r="E27" s="74"/>
      <c r="F27" s="35">
        <v>25700</v>
      </c>
    </row>
    <row r="28" spans="1:6" x14ac:dyDescent="0.25">
      <c r="A28" s="66">
        <v>23</v>
      </c>
      <c r="B28" s="141"/>
      <c r="C28" s="50" t="s">
        <v>185</v>
      </c>
      <c r="D28" s="75"/>
      <c r="E28" s="74"/>
      <c r="F28" s="35">
        <v>25900</v>
      </c>
    </row>
    <row r="29" spans="1:6" x14ac:dyDescent="0.25">
      <c r="A29" s="66">
        <v>24</v>
      </c>
      <c r="B29" s="141"/>
      <c r="C29" s="50" t="s">
        <v>186</v>
      </c>
      <c r="D29" s="75"/>
      <c r="E29" s="74"/>
      <c r="F29" s="35">
        <v>26400</v>
      </c>
    </row>
    <row r="30" spans="1:6" x14ac:dyDescent="0.25">
      <c r="A30" s="66">
        <v>25</v>
      </c>
      <c r="B30" s="141"/>
      <c r="C30" s="50" t="s">
        <v>189</v>
      </c>
      <c r="D30" s="75"/>
      <c r="E30" s="74"/>
      <c r="F30" s="35">
        <v>28300</v>
      </c>
    </row>
    <row r="31" spans="1:6" ht="15" customHeight="1" x14ac:dyDescent="0.25">
      <c r="A31" s="66">
        <v>26</v>
      </c>
      <c r="B31" s="140" t="s">
        <v>194</v>
      </c>
      <c r="C31" s="50" t="s">
        <v>0</v>
      </c>
      <c r="D31" s="75"/>
      <c r="E31" s="74"/>
      <c r="F31" s="35">
        <v>30300</v>
      </c>
    </row>
    <row r="32" spans="1:6" x14ac:dyDescent="0.25">
      <c r="A32" s="66">
        <v>27</v>
      </c>
      <c r="B32" s="141"/>
      <c r="C32" s="50" t="s">
        <v>1</v>
      </c>
      <c r="D32" s="75"/>
      <c r="E32" s="74"/>
      <c r="F32" s="35">
        <v>31600</v>
      </c>
    </row>
    <row r="33" spans="1:6" ht="15.75" thickBot="1" x14ac:dyDescent="0.3">
      <c r="A33" s="67">
        <v>28</v>
      </c>
      <c r="B33" s="141"/>
      <c r="C33" s="50" t="s">
        <v>185</v>
      </c>
      <c r="D33" s="76"/>
      <c r="E33" s="77"/>
      <c r="F33" s="37">
        <v>33300</v>
      </c>
    </row>
    <row r="34" spans="1:6" ht="33.75" customHeight="1" thickBot="1" x14ac:dyDescent="0.3">
      <c r="A34" s="144" t="s">
        <v>195</v>
      </c>
      <c r="B34" s="145"/>
      <c r="C34" s="145"/>
      <c r="D34" s="145"/>
      <c r="E34" s="145"/>
      <c r="F34" s="146"/>
    </row>
    <row r="35" spans="1:6" x14ac:dyDescent="0.25">
      <c r="A35" s="64">
        <v>29</v>
      </c>
      <c r="B35" s="143" t="s">
        <v>196</v>
      </c>
      <c r="C35" s="51" t="s">
        <v>0</v>
      </c>
      <c r="D35" s="71"/>
      <c r="E35" s="72"/>
      <c r="F35" s="34">
        <v>27200</v>
      </c>
    </row>
    <row r="36" spans="1:6" x14ac:dyDescent="0.25">
      <c r="A36" s="66">
        <v>30</v>
      </c>
      <c r="B36" s="141"/>
      <c r="C36" s="50" t="s">
        <v>1</v>
      </c>
      <c r="D36" s="75"/>
      <c r="E36" s="74"/>
      <c r="F36" s="35">
        <v>29100</v>
      </c>
    </row>
    <row r="37" spans="1:6" x14ac:dyDescent="0.25">
      <c r="A37" s="66">
        <v>31</v>
      </c>
      <c r="B37" s="141"/>
      <c r="C37" s="50" t="s">
        <v>185</v>
      </c>
      <c r="D37" s="75"/>
      <c r="E37" s="74"/>
      <c r="F37" s="35">
        <v>30400</v>
      </c>
    </row>
    <row r="38" spans="1:6" x14ac:dyDescent="0.25">
      <c r="A38" s="66">
        <v>32</v>
      </c>
      <c r="B38" s="141"/>
      <c r="C38" s="50" t="s">
        <v>186</v>
      </c>
      <c r="D38" s="75"/>
      <c r="E38" s="74"/>
      <c r="F38" s="35">
        <v>32100</v>
      </c>
    </row>
    <row r="39" spans="1:6" x14ac:dyDescent="0.25">
      <c r="A39" s="66">
        <v>33</v>
      </c>
      <c r="B39" s="141"/>
      <c r="C39" s="50" t="s">
        <v>189</v>
      </c>
      <c r="D39" s="75"/>
      <c r="E39" s="74"/>
      <c r="F39" s="35">
        <v>33400</v>
      </c>
    </row>
    <row r="40" spans="1:6" x14ac:dyDescent="0.25">
      <c r="A40" s="66">
        <v>34</v>
      </c>
      <c r="B40" s="140" t="s">
        <v>197</v>
      </c>
      <c r="C40" s="50" t="s">
        <v>125</v>
      </c>
      <c r="D40" s="73"/>
      <c r="E40" s="74"/>
      <c r="F40" s="35">
        <v>34300</v>
      </c>
    </row>
    <row r="41" spans="1:6" x14ac:dyDescent="0.25">
      <c r="A41" s="66">
        <v>35</v>
      </c>
      <c r="B41" s="141"/>
      <c r="C41" s="50" t="s">
        <v>126</v>
      </c>
      <c r="D41" s="75"/>
      <c r="E41" s="74"/>
      <c r="F41" s="35">
        <v>35900</v>
      </c>
    </row>
    <row r="42" spans="1:6" ht="15.75" thickBot="1" x14ac:dyDescent="0.3">
      <c r="A42" s="67">
        <v>36</v>
      </c>
      <c r="B42" s="142"/>
      <c r="C42" s="36" t="s">
        <v>127</v>
      </c>
      <c r="D42" s="78"/>
      <c r="E42" s="77"/>
      <c r="F42" s="37">
        <v>37200</v>
      </c>
    </row>
    <row r="43" spans="1:6" ht="33.75" customHeight="1" thickBot="1" x14ac:dyDescent="0.3">
      <c r="A43" s="147" t="s">
        <v>198</v>
      </c>
      <c r="B43" s="147"/>
      <c r="C43" s="147"/>
      <c r="D43" s="147"/>
      <c r="E43" s="147"/>
      <c r="F43" s="148"/>
    </row>
    <row r="44" spans="1:6" x14ac:dyDescent="0.25">
      <c r="A44" s="64">
        <v>37</v>
      </c>
      <c r="B44" s="143" t="s">
        <v>199</v>
      </c>
      <c r="C44" s="51" t="s">
        <v>0</v>
      </c>
      <c r="D44" s="71"/>
      <c r="E44" s="72"/>
      <c r="F44" s="34">
        <v>19500</v>
      </c>
    </row>
    <row r="45" spans="1:6" x14ac:dyDescent="0.25">
      <c r="A45" s="66">
        <v>38</v>
      </c>
      <c r="B45" s="141"/>
      <c r="C45" s="50" t="s">
        <v>1</v>
      </c>
      <c r="D45" s="75"/>
      <c r="E45" s="74"/>
      <c r="F45" s="35">
        <v>20000</v>
      </c>
    </row>
    <row r="46" spans="1:6" x14ac:dyDescent="0.25">
      <c r="A46" s="66">
        <v>39</v>
      </c>
      <c r="B46" s="141"/>
      <c r="C46" s="50" t="s">
        <v>185</v>
      </c>
      <c r="D46" s="75"/>
      <c r="E46" s="74"/>
      <c r="F46" s="35">
        <v>20600</v>
      </c>
    </row>
    <row r="47" spans="1:6" x14ac:dyDescent="0.25">
      <c r="A47" s="66">
        <v>40</v>
      </c>
      <c r="B47" s="141"/>
      <c r="C47" s="50" t="s">
        <v>186</v>
      </c>
      <c r="D47" s="75"/>
      <c r="E47" s="74"/>
      <c r="F47" s="35">
        <v>21400</v>
      </c>
    </row>
    <row r="48" spans="1:6" x14ac:dyDescent="0.25">
      <c r="A48" s="66">
        <v>41</v>
      </c>
      <c r="B48" s="140" t="s">
        <v>200</v>
      </c>
      <c r="C48" s="50" t="s">
        <v>0</v>
      </c>
      <c r="D48" s="73"/>
      <c r="E48" s="74"/>
      <c r="F48" s="35">
        <v>21900</v>
      </c>
    </row>
    <row r="49" spans="1:6" x14ac:dyDescent="0.25">
      <c r="A49" s="66">
        <v>42</v>
      </c>
      <c r="B49" s="140"/>
      <c r="C49" s="50" t="s">
        <v>1</v>
      </c>
      <c r="D49" s="73"/>
      <c r="E49" s="74"/>
      <c r="F49" s="35">
        <v>22400</v>
      </c>
    </row>
    <row r="50" spans="1:6" x14ac:dyDescent="0.25">
      <c r="A50" s="66">
        <v>43</v>
      </c>
      <c r="B50" s="140"/>
      <c r="C50" s="50" t="s">
        <v>185</v>
      </c>
      <c r="D50" s="73"/>
      <c r="E50" s="74"/>
      <c r="F50" s="35">
        <v>22900</v>
      </c>
    </row>
    <row r="51" spans="1:6" x14ac:dyDescent="0.25">
      <c r="A51" s="66">
        <v>44</v>
      </c>
      <c r="B51" s="141"/>
      <c r="C51" s="50" t="s">
        <v>186</v>
      </c>
      <c r="D51" s="75"/>
      <c r="E51" s="74"/>
      <c r="F51" s="35">
        <v>23400</v>
      </c>
    </row>
    <row r="52" spans="1:6" x14ac:dyDescent="0.25">
      <c r="A52" s="66">
        <v>45</v>
      </c>
      <c r="B52" s="140" t="s">
        <v>201</v>
      </c>
      <c r="C52" s="50" t="s">
        <v>0</v>
      </c>
      <c r="D52" s="73"/>
      <c r="E52" s="74"/>
      <c r="F52" s="35">
        <v>23900</v>
      </c>
    </row>
    <row r="53" spans="1:6" ht="15.75" thickBot="1" x14ac:dyDescent="0.3">
      <c r="A53" s="66">
        <v>46</v>
      </c>
      <c r="B53" s="141"/>
      <c r="C53" s="50" t="s">
        <v>1</v>
      </c>
      <c r="D53" s="75"/>
      <c r="E53" s="74"/>
      <c r="F53" s="35">
        <v>24400</v>
      </c>
    </row>
    <row r="54" spans="1:6" ht="33.75" customHeight="1" thickBot="1" x14ac:dyDescent="0.3">
      <c r="A54" s="144" t="s">
        <v>202</v>
      </c>
      <c r="B54" s="145"/>
      <c r="C54" s="145"/>
      <c r="D54" s="145"/>
      <c r="E54" s="145"/>
      <c r="F54" s="146"/>
    </row>
    <row r="55" spans="1:6" x14ac:dyDescent="0.25">
      <c r="A55" s="64">
        <v>47</v>
      </c>
      <c r="B55" s="143" t="s">
        <v>203</v>
      </c>
      <c r="C55" s="51" t="s">
        <v>0</v>
      </c>
      <c r="D55" s="71"/>
      <c r="E55" s="72"/>
      <c r="F55" s="34">
        <v>19500</v>
      </c>
    </row>
    <row r="56" spans="1:6" x14ac:dyDescent="0.25">
      <c r="A56" s="66">
        <v>48</v>
      </c>
      <c r="B56" s="141"/>
      <c r="C56" s="50" t="s">
        <v>1</v>
      </c>
      <c r="D56" s="75"/>
      <c r="E56" s="74"/>
      <c r="F56" s="35">
        <v>20000</v>
      </c>
    </row>
    <row r="57" spans="1:6" x14ac:dyDescent="0.25">
      <c r="A57" s="66">
        <v>49</v>
      </c>
      <c r="B57" s="140" t="s">
        <v>204</v>
      </c>
      <c r="C57" s="50" t="s">
        <v>0</v>
      </c>
      <c r="D57" s="73"/>
      <c r="E57" s="74"/>
      <c r="F57" s="35">
        <v>20500</v>
      </c>
    </row>
    <row r="58" spans="1:6" x14ac:dyDescent="0.25">
      <c r="A58" s="66">
        <v>50</v>
      </c>
      <c r="B58" s="141"/>
      <c r="C58" s="50" t="s">
        <v>1</v>
      </c>
      <c r="D58" s="75"/>
      <c r="E58" s="74"/>
      <c r="F58" s="35">
        <v>21500</v>
      </c>
    </row>
    <row r="59" spans="1:6" x14ac:dyDescent="0.25">
      <c r="A59" s="66">
        <v>51</v>
      </c>
      <c r="B59" s="141"/>
      <c r="C59" s="50" t="s">
        <v>185</v>
      </c>
      <c r="D59" s="75"/>
      <c r="E59" s="74"/>
      <c r="F59" s="35">
        <v>22000</v>
      </c>
    </row>
    <row r="60" spans="1:6" ht="15.75" thickBot="1" x14ac:dyDescent="0.3">
      <c r="A60" s="67">
        <v>52</v>
      </c>
      <c r="B60" s="142"/>
      <c r="C60" s="36" t="s">
        <v>186</v>
      </c>
      <c r="D60" s="78"/>
      <c r="E60" s="77"/>
      <c r="F60" s="37">
        <v>22500</v>
      </c>
    </row>
  </sheetData>
  <sheetProtection algorithmName="SHA-512" hashValue="0zb+DPOzn+BD7xYr3xEoOFxEcHwbZWzkcPsCxbnvBjs56gALt9yldsEzCGwEf/wIRjUQY3+CqKif4I0Qks0nog==" saltValue="vqcgtndgkIDupYzHLOyRqA==" spinCount="100000" sheet="1" objects="1" scenarios="1"/>
  <customSheetViews>
    <customSheetView guid="{F7D31EFE-BEBB-4FBF-8D25-9527F61E4896}" topLeftCell="A43">
      <selection activeCell="F69" sqref="F69"/>
      <pageMargins left="0.7" right="0.7" top="0.75" bottom="0.75" header="0.3" footer="0.3"/>
      <pageSetup paperSize="9" orientation="portrait" r:id="rId1"/>
    </customSheetView>
  </customSheetViews>
  <mergeCells count="20">
    <mergeCell ref="B13:B17"/>
    <mergeCell ref="B19:B20"/>
    <mergeCell ref="B21:B25"/>
    <mergeCell ref="B1:F1"/>
    <mergeCell ref="A18:F18"/>
    <mergeCell ref="A4:F4"/>
    <mergeCell ref="B5:B8"/>
    <mergeCell ref="B9:B12"/>
    <mergeCell ref="B57:B60"/>
    <mergeCell ref="B35:B39"/>
    <mergeCell ref="B26:B30"/>
    <mergeCell ref="B40:B42"/>
    <mergeCell ref="B44:B47"/>
    <mergeCell ref="B48:B51"/>
    <mergeCell ref="B52:B53"/>
    <mergeCell ref="B55:B56"/>
    <mergeCell ref="A34:F34"/>
    <mergeCell ref="A43:F43"/>
    <mergeCell ref="A54:F54"/>
    <mergeCell ref="B31:B33"/>
  </mergeCells>
  <pageMargins left="0.25" right="0.25" top="0.75" bottom="0.75" header="0.3" footer="0.3"/>
  <pageSetup paperSize="9" scale="51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zoomScaleNormal="100" workbookViewId="0">
      <selection activeCell="B4" sqref="B4"/>
    </sheetView>
  </sheetViews>
  <sheetFormatPr defaultRowHeight="15" x14ac:dyDescent="0.25"/>
  <cols>
    <col min="1" max="1" width="6.85546875" bestFit="1" customWidth="1"/>
    <col min="2" max="2" width="100" customWidth="1"/>
    <col min="3" max="3" width="28.5703125" customWidth="1"/>
  </cols>
  <sheetData>
    <row r="1" spans="1:3" ht="26.25" customHeight="1" thickBot="1" x14ac:dyDescent="0.3">
      <c r="A1" s="149" t="s">
        <v>181</v>
      </c>
      <c r="B1" s="149"/>
      <c r="C1" s="149"/>
    </row>
    <row r="2" spans="1:3" ht="22.5" customHeight="1" x14ac:dyDescent="0.25">
      <c r="A2" s="62" t="s">
        <v>165</v>
      </c>
      <c r="B2" s="40" t="s">
        <v>3</v>
      </c>
      <c r="C2" s="38" t="s">
        <v>227</v>
      </c>
    </row>
    <row r="3" spans="1:3" ht="15.75" customHeight="1" thickBot="1" x14ac:dyDescent="0.3">
      <c r="A3" s="68">
        <v>1</v>
      </c>
      <c r="B3" s="41">
        <v>2</v>
      </c>
      <c r="C3" s="42">
        <v>3</v>
      </c>
    </row>
    <row r="4" spans="1:3" x14ac:dyDescent="0.25">
      <c r="A4" s="104">
        <v>1</v>
      </c>
      <c r="B4" s="96"/>
      <c r="C4" s="97"/>
    </row>
    <row r="5" spans="1:3" x14ac:dyDescent="0.25">
      <c r="A5" s="105">
        <v>2</v>
      </c>
      <c r="B5" s="98"/>
      <c r="C5" s="99"/>
    </row>
    <row r="6" spans="1:3" x14ac:dyDescent="0.25">
      <c r="A6" s="105">
        <v>3</v>
      </c>
      <c r="B6" s="98"/>
      <c r="C6" s="99"/>
    </row>
    <row r="7" spans="1:3" x14ac:dyDescent="0.25">
      <c r="A7" s="105">
        <v>4</v>
      </c>
      <c r="B7" s="98"/>
      <c r="C7" s="99"/>
    </row>
    <row r="8" spans="1:3" x14ac:dyDescent="0.25">
      <c r="A8" s="105">
        <v>5</v>
      </c>
      <c r="B8" s="98"/>
      <c r="C8" s="99"/>
    </row>
    <row r="9" spans="1:3" x14ac:dyDescent="0.25">
      <c r="A9" s="105">
        <v>6</v>
      </c>
      <c r="B9" s="98"/>
      <c r="C9" s="99"/>
    </row>
    <row r="10" spans="1:3" x14ac:dyDescent="0.25">
      <c r="A10" s="105">
        <v>7</v>
      </c>
      <c r="B10" s="98"/>
      <c r="C10" s="99"/>
    </row>
    <row r="11" spans="1:3" x14ac:dyDescent="0.25">
      <c r="A11" s="105">
        <v>8</v>
      </c>
      <c r="B11" s="98"/>
      <c r="C11" s="99"/>
    </row>
    <row r="12" spans="1:3" x14ac:dyDescent="0.25">
      <c r="A12" s="105">
        <v>9</v>
      </c>
      <c r="B12" s="98"/>
      <c r="C12" s="99"/>
    </row>
    <row r="13" spans="1:3" x14ac:dyDescent="0.25">
      <c r="A13" s="105">
        <v>10</v>
      </c>
      <c r="B13" s="100"/>
      <c r="C13" s="101"/>
    </row>
    <row r="14" spans="1:3" x14ac:dyDescent="0.25">
      <c r="A14" s="105">
        <v>11</v>
      </c>
      <c r="B14" s="100"/>
      <c r="C14" s="101"/>
    </row>
    <row r="15" spans="1:3" x14ac:dyDescent="0.25">
      <c r="A15" s="105">
        <v>12</v>
      </c>
      <c r="B15" s="100"/>
      <c r="C15" s="101"/>
    </row>
    <row r="16" spans="1:3" x14ac:dyDescent="0.25">
      <c r="A16" s="105">
        <v>13</v>
      </c>
      <c r="B16" s="100"/>
      <c r="C16" s="101"/>
    </row>
    <row r="17" spans="1:3" x14ac:dyDescent="0.25">
      <c r="A17" s="105">
        <v>14</v>
      </c>
      <c r="B17" s="100"/>
      <c r="C17" s="101"/>
    </row>
    <row r="18" spans="1:3" x14ac:dyDescent="0.25">
      <c r="A18" s="105">
        <v>15</v>
      </c>
      <c r="B18" s="100"/>
      <c r="C18" s="101"/>
    </row>
    <row r="19" spans="1:3" x14ac:dyDescent="0.25">
      <c r="A19" s="105">
        <v>16</v>
      </c>
      <c r="B19" s="100"/>
      <c r="C19" s="101"/>
    </row>
    <row r="20" spans="1:3" x14ac:dyDescent="0.25">
      <c r="A20" s="105">
        <v>17</v>
      </c>
      <c r="B20" s="100"/>
      <c r="C20" s="101"/>
    </row>
    <row r="21" spans="1:3" x14ac:dyDescent="0.25">
      <c r="A21" s="105">
        <v>18</v>
      </c>
      <c r="B21" s="100"/>
      <c r="C21" s="101"/>
    </row>
    <row r="22" spans="1:3" x14ac:dyDescent="0.25">
      <c r="A22" s="105">
        <v>19</v>
      </c>
      <c r="B22" s="100"/>
      <c r="C22" s="101"/>
    </row>
    <row r="23" spans="1:3" x14ac:dyDescent="0.25">
      <c r="A23" s="105">
        <v>20</v>
      </c>
      <c r="B23" s="100"/>
      <c r="C23" s="101"/>
    </row>
    <row r="24" spans="1:3" x14ac:dyDescent="0.25">
      <c r="A24" s="105">
        <v>21</v>
      </c>
      <c r="B24" s="100"/>
      <c r="C24" s="101"/>
    </row>
    <row r="25" spans="1:3" x14ac:dyDescent="0.25">
      <c r="A25" s="105">
        <v>22</v>
      </c>
      <c r="B25" s="100"/>
      <c r="C25" s="101"/>
    </row>
    <row r="26" spans="1:3" x14ac:dyDescent="0.25">
      <c r="A26" s="105">
        <v>23</v>
      </c>
      <c r="B26" s="100"/>
      <c r="C26" s="101"/>
    </row>
    <row r="27" spans="1:3" x14ac:dyDescent="0.25">
      <c r="A27" s="105">
        <v>24</v>
      </c>
      <c r="B27" s="100"/>
      <c r="C27" s="101"/>
    </row>
    <row r="28" spans="1:3" ht="15.75" thickBot="1" x14ac:dyDescent="0.3">
      <c r="A28" s="106">
        <v>25</v>
      </c>
      <c r="B28" s="102"/>
      <c r="C28" s="103"/>
    </row>
    <row r="29" spans="1:3" x14ac:dyDescent="0.25">
      <c r="B29" s="39"/>
      <c r="C29" s="27"/>
    </row>
  </sheetData>
  <sheetProtection algorithmName="SHA-512" hashValue="EiVBuLxV2Cs/d5XXPboVOtykcToLG3UT/DOfbanny16DFk3Ezbg1k40ibcIA7MMkOU1u6MKCNTnXmKl7lLctRA==" saltValue="TLFeRPo8QAPf5d7+2qw7rw==" spinCount="100000" sheet="1" objects="1" scenarios="1" insertRows="0"/>
  <customSheetViews>
    <customSheetView guid="{F7D31EFE-BEBB-4FBF-8D25-9527F61E4896}">
      <selection activeCell="B27" sqref="B27"/>
      <pageMargins left="0.7" right="0.7" top="0.75" bottom="0.75" header="0.3" footer="0.3"/>
    </customSheetView>
  </customSheetViews>
  <mergeCells count="1">
    <mergeCell ref="A1:C1"/>
  </mergeCells>
  <pageMargins left="0.25" right="0.25" top="0.75" bottom="0.75" header="0.3" footer="0.3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zoomScaleNormal="100" workbookViewId="0">
      <selection activeCell="B4" sqref="B4"/>
    </sheetView>
  </sheetViews>
  <sheetFormatPr defaultRowHeight="15" x14ac:dyDescent="0.25"/>
  <cols>
    <col min="1" max="1" width="6.85546875" bestFit="1" customWidth="1"/>
    <col min="2" max="2" width="100" customWidth="1"/>
    <col min="3" max="3" width="28.5703125" customWidth="1"/>
  </cols>
  <sheetData>
    <row r="1" spans="1:3" ht="27" customHeight="1" thickBot="1" x14ac:dyDescent="0.3">
      <c r="A1" s="149" t="s">
        <v>182</v>
      </c>
      <c r="B1" s="149"/>
      <c r="C1" s="149"/>
    </row>
    <row r="2" spans="1:3" ht="22.5" customHeight="1" x14ac:dyDescent="0.25">
      <c r="A2" s="62" t="s">
        <v>165</v>
      </c>
      <c r="B2" s="40" t="s">
        <v>3</v>
      </c>
      <c r="C2" s="38" t="s">
        <v>226</v>
      </c>
    </row>
    <row r="3" spans="1:3" ht="15.75" thickBot="1" x14ac:dyDescent="0.3">
      <c r="A3" s="68">
        <v>1</v>
      </c>
      <c r="B3" s="41">
        <v>2</v>
      </c>
      <c r="C3" s="42">
        <v>3</v>
      </c>
    </row>
    <row r="4" spans="1:3" x14ac:dyDescent="0.25">
      <c r="A4" s="104">
        <v>1</v>
      </c>
      <c r="B4" s="96"/>
      <c r="C4" s="97"/>
    </row>
    <row r="5" spans="1:3" x14ac:dyDescent="0.25">
      <c r="A5" s="105">
        <v>2</v>
      </c>
      <c r="B5" s="98"/>
      <c r="C5" s="99"/>
    </row>
    <row r="6" spans="1:3" x14ac:dyDescent="0.25">
      <c r="A6" s="105">
        <v>3</v>
      </c>
      <c r="B6" s="98"/>
      <c r="C6" s="99"/>
    </row>
    <row r="7" spans="1:3" x14ac:dyDescent="0.25">
      <c r="A7" s="105">
        <v>4</v>
      </c>
      <c r="B7" s="98"/>
      <c r="C7" s="99"/>
    </row>
    <row r="8" spans="1:3" x14ac:dyDescent="0.25">
      <c r="A8" s="105">
        <v>5</v>
      </c>
      <c r="B8" s="98"/>
      <c r="C8" s="99"/>
    </row>
    <row r="9" spans="1:3" x14ac:dyDescent="0.25">
      <c r="A9" s="105">
        <v>6</v>
      </c>
      <c r="B9" s="98"/>
      <c r="C9" s="99"/>
    </row>
    <row r="10" spans="1:3" x14ac:dyDescent="0.25">
      <c r="A10" s="105">
        <v>7</v>
      </c>
      <c r="B10" s="98"/>
      <c r="C10" s="99"/>
    </row>
    <row r="11" spans="1:3" x14ac:dyDescent="0.25">
      <c r="A11" s="105">
        <v>8</v>
      </c>
      <c r="B11" s="98"/>
      <c r="C11" s="99"/>
    </row>
    <row r="12" spans="1:3" x14ac:dyDescent="0.25">
      <c r="A12" s="105">
        <v>9</v>
      </c>
      <c r="B12" s="98"/>
      <c r="C12" s="99"/>
    </row>
    <row r="13" spans="1:3" x14ac:dyDescent="0.25">
      <c r="A13" s="105">
        <v>10</v>
      </c>
      <c r="B13" s="100"/>
      <c r="C13" s="101"/>
    </row>
    <row r="14" spans="1:3" x14ac:dyDescent="0.25">
      <c r="A14" s="105">
        <v>11</v>
      </c>
      <c r="B14" s="100"/>
      <c r="C14" s="101"/>
    </row>
    <row r="15" spans="1:3" x14ac:dyDescent="0.25">
      <c r="A15" s="105">
        <v>12</v>
      </c>
      <c r="B15" s="100"/>
      <c r="C15" s="101"/>
    </row>
    <row r="16" spans="1:3" x14ac:dyDescent="0.25">
      <c r="A16" s="105">
        <v>13</v>
      </c>
      <c r="B16" s="100"/>
      <c r="C16" s="101"/>
    </row>
    <row r="17" spans="1:3" x14ac:dyDescent="0.25">
      <c r="A17" s="105">
        <v>14</v>
      </c>
      <c r="B17" s="100"/>
      <c r="C17" s="101"/>
    </row>
    <row r="18" spans="1:3" x14ac:dyDescent="0.25">
      <c r="A18" s="105">
        <v>15</v>
      </c>
      <c r="B18" s="100"/>
      <c r="C18" s="101"/>
    </row>
    <row r="19" spans="1:3" x14ac:dyDescent="0.25">
      <c r="A19" s="105">
        <v>16</v>
      </c>
      <c r="B19" s="100"/>
      <c r="C19" s="101"/>
    </row>
    <row r="20" spans="1:3" x14ac:dyDescent="0.25">
      <c r="A20" s="105">
        <v>17</v>
      </c>
      <c r="B20" s="100"/>
      <c r="C20" s="101"/>
    </row>
    <row r="21" spans="1:3" x14ac:dyDescent="0.25">
      <c r="A21" s="105">
        <v>18</v>
      </c>
      <c r="B21" s="100"/>
      <c r="C21" s="101"/>
    </row>
    <row r="22" spans="1:3" x14ac:dyDescent="0.25">
      <c r="A22" s="105">
        <v>19</v>
      </c>
      <c r="B22" s="100"/>
      <c r="C22" s="101"/>
    </row>
    <row r="23" spans="1:3" x14ac:dyDescent="0.25">
      <c r="A23" s="105">
        <v>20</v>
      </c>
      <c r="B23" s="100"/>
      <c r="C23" s="101"/>
    </row>
    <row r="24" spans="1:3" x14ac:dyDescent="0.25">
      <c r="A24" s="105">
        <v>21</v>
      </c>
      <c r="B24" s="100"/>
      <c r="C24" s="101"/>
    </row>
    <row r="25" spans="1:3" x14ac:dyDescent="0.25">
      <c r="A25" s="105">
        <v>22</v>
      </c>
      <c r="B25" s="100"/>
      <c r="C25" s="101"/>
    </row>
    <row r="26" spans="1:3" x14ac:dyDescent="0.25">
      <c r="A26" s="105">
        <v>23</v>
      </c>
      <c r="B26" s="100"/>
      <c r="C26" s="101"/>
    </row>
    <row r="27" spans="1:3" x14ac:dyDescent="0.25">
      <c r="A27" s="105">
        <v>24</v>
      </c>
      <c r="B27" s="100"/>
      <c r="C27" s="101"/>
    </row>
    <row r="28" spans="1:3" ht="15.75" thickBot="1" x14ac:dyDescent="0.3">
      <c r="A28" s="106">
        <v>25</v>
      </c>
      <c r="B28" s="102"/>
      <c r="C28" s="103"/>
    </row>
  </sheetData>
  <sheetProtection algorithmName="SHA-512" hashValue="lJr0P8v6CkJiiTmpru4yqmwmEbbWZJh+NOoyVAzZZcdNfkp9FNH0KIFUs+zlzZbwikRRDEUf9sR/E3o0rmbuDg==" saltValue="VyWF3Szruw4sAk4MPQ6vpQ==" spinCount="100000" sheet="1" objects="1" scenarios="1" insertRows="0"/>
  <customSheetViews>
    <customSheetView guid="{F7D31EFE-BEBB-4FBF-8D25-9527F61E4896}">
      <selection activeCell="H12" sqref="H12"/>
      <pageMargins left="0.7" right="0.7" top="0.75" bottom="0.75" header="0.3" footer="0.3"/>
    </customSheetView>
  </customSheetViews>
  <mergeCells count="1">
    <mergeCell ref="A1:C1"/>
  </mergeCells>
  <pageMargins left="0.25" right="0.25" top="0.75" bottom="0.75" header="0.3" footer="0.3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zoomScaleNormal="100" workbookViewId="0">
      <selection activeCell="B4" sqref="B4"/>
    </sheetView>
  </sheetViews>
  <sheetFormatPr defaultRowHeight="15" x14ac:dyDescent="0.25"/>
  <cols>
    <col min="1" max="1" width="6.5703125" customWidth="1"/>
    <col min="2" max="2" width="80.7109375" customWidth="1"/>
    <col min="3" max="3" width="45.7109375" customWidth="1"/>
  </cols>
  <sheetData>
    <row r="1" spans="1:3" ht="33.75" customHeight="1" thickBot="1" x14ac:dyDescent="0.3">
      <c r="A1" s="160" t="s">
        <v>176</v>
      </c>
      <c r="B1" s="160"/>
      <c r="C1" s="160"/>
    </row>
    <row r="2" spans="1:3" ht="22.5" customHeight="1" x14ac:dyDescent="0.25">
      <c r="A2" s="62" t="s">
        <v>165</v>
      </c>
      <c r="B2" s="46" t="s">
        <v>169</v>
      </c>
      <c r="C2" s="38" t="s">
        <v>219</v>
      </c>
    </row>
    <row r="3" spans="1:3" ht="15.75" thickBot="1" x14ac:dyDescent="0.3">
      <c r="A3" s="68">
        <v>1</v>
      </c>
      <c r="B3" s="47">
        <v>2</v>
      </c>
      <c r="C3" s="48">
        <v>3</v>
      </c>
    </row>
    <row r="4" spans="1:3" x14ac:dyDescent="0.25">
      <c r="A4" s="104">
        <v>1</v>
      </c>
      <c r="B4" s="96"/>
      <c r="C4" s="97"/>
    </row>
    <row r="5" spans="1:3" x14ac:dyDescent="0.25">
      <c r="A5" s="105">
        <v>2</v>
      </c>
      <c r="B5" s="98"/>
      <c r="C5" s="99"/>
    </row>
    <row r="6" spans="1:3" x14ac:dyDescent="0.25">
      <c r="A6" s="105">
        <v>3</v>
      </c>
      <c r="B6" s="98"/>
      <c r="C6" s="99"/>
    </row>
    <row r="7" spans="1:3" x14ac:dyDescent="0.25">
      <c r="A7" s="105">
        <v>4</v>
      </c>
      <c r="B7" s="98"/>
      <c r="C7" s="99"/>
    </row>
    <row r="8" spans="1:3" x14ac:dyDescent="0.25">
      <c r="A8" s="105">
        <v>5</v>
      </c>
      <c r="B8" s="98"/>
      <c r="C8" s="99"/>
    </row>
    <row r="9" spans="1:3" x14ac:dyDescent="0.25">
      <c r="A9" s="105">
        <v>6</v>
      </c>
      <c r="B9" s="98"/>
      <c r="C9" s="99"/>
    </row>
    <row r="10" spans="1:3" x14ac:dyDescent="0.25">
      <c r="A10" s="105">
        <v>7</v>
      </c>
      <c r="B10" s="98"/>
      <c r="C10" s="99"/>
    </row>
    <row r="11" spans="1:3" x14ac:dyDescent="0.25">
      <c r="A11" s="105">
        <v>8</v>
      </c>
      <c r="B11" s="98"/>
      <c r="C11" s="99"/>
    </row>
    <row r="12" spans="1:3" x14ac:dyDescent="0.25">
      <c r="A12" s="105">
        <v>9</v>
      </c>
      <c r="B12" s="98"/>
      <c r="C12" s="99"/>
    </row>
    <row r="13" spans="1:3" x14ac:dyDescent="0.25">
      <c r="A13" s="105">
        <v>10</v>
      </c>
      <c r="B13" s="100"/>
      <c r="C13" s="101"/>
    </row>
    <row r="14" spans="1:3" x14ac:dyDescent="0.25">
      <c r="A14" s="105">
        <v>11</v>
      </c>
      <c r="B14" s="100"/>
      <c r="C14" s="101"/>
    </row>
    <row r="15" spans="1:3" x14ac:dyDescent="0.25">
      <c r="A15" s="105">
        <v>12</v>
      </c>
      <c r="B15" s="100"/>
      <c r="C15" s="101"/>
    </row>
    <row r="16" spans="1:3" x14ac:dyDescent="0.25">
      <c r="A16" s="105">
        <v>13</v>
      </c>
      <c r="B16" s="100"/>
      <c r="C16" s="101"/>
    </row>
    <row r="17" spans="1:3" x14ac:dyDescent="0.25">
      <c r="A17" s="105">
        <v>14</v>
      </c>
      <c r="B17" s="100"/>
      <c r="C17" s="101"/>
    </row>
    <row r="18" spans="1:3" x14ac:dyDescent="0.25">
      <c r="A18" s="105">
        <v>15</v>
      </c>
      <c r="B18" s="100"/>
      <c r="C18" s="101"/>
    </row>
    <row r="19" spans="1:3" x14ac:dyDescent="0.25">
      <c r="A19" s="105">
        <v>16</v>
      </c>
      <c r="B19" s="100"/>
      <c r="C19" s="101"/>
    </row>
    <row r="20" spans="1:3" x14ac:dyDescent="0.25">
      <c r="A20" s="105">
        <v>17</v>
      </c>
      <c r="B20" s="100"/>
      <c r="C20" s="101"/>
    </row>
    <row r="21" spans="1:3" x14ac:dyDescent="0.25">
      <c r="A21" s="105">
        <v>18</v>
      </c>
      <c r="B21" s="100"/>
      <c r="C21" s="101"/>
    </row>
    <row r="22" spans="1:3" x14ac:dyDescent="0.25">
      <c r="A22" s="105">
        <v>19</v>
      </c>
      <c r="B22" s="100"/>
      <c r="C22" s="101"/>
    </row>
    <row r="23" spans="1:3" x14ac:dyDescent="0.25">
      <c r="A23" s="105">
        <v>20</v>
      </c>
      <c r="B23" s="100"/>
      <c r="C23" s="101"/>
    </row>
    <row r="24" spans="1:3" x14ac:dyDescent="0.25">
      <c r="A24" s="105">
        <v>21</v>
      </c>
      <c r="B24" s="100"/>
      <c r="C24" s="101"/>
    </row>
    <row r="25" spans="1:3" x14ac:dyDescent="0.25">
      <c r="A25" s="105">
        <v>22</v>
      </c>
      <c r="B25" s="100"/>
      <c r="C25" s="101"/>
    </row>
    <row r="26" spans="1:3" x14ac:dyDescent="0.25">
      <c r="A26" s="105">
        <v>23</v>
      </c>
      <c r="B26" s="100"/>
      <c r="C26" s="101"/>
    </row>
    <row r="27" spans="1:3" x14ac:dyDescent="0.25">
      <c r="A27" s="105">
        <v>24</v>
      </c>
      <c r="B27" s="100"/>
      <c r="C27" s="101"/>
    </row>
    <row r="28" spans="1:3" ht="15.75" thickBot="1" x14ac:dyDescent="0.3">
      <c r="A28" s="106">
        <v>25</v>
      </c>
      <c r="B28" s="102"/>
      <c r="C28" s="103"/>
    </row>
  </sheetData>
  <sheetProtection algorithmName="SHA-512" hashValue="MGDrGbMMfufq9TAg0td2YifT0l/UTKqx24w3CAJ0Nzcf7GGjSz6Vtx1LUVhdJ0QZo+jdx8Ri4prLYy0SZFC8iQ==" saltValue="XHgFeij6mwyhqbyFY/Utfg==" spinCount="100000" sheet="1" objects="1" scenarios="1" insertRows="0"/>
  <customSheetViews>
    <customSheetView guid="{F7D31EFE-BEBB-4FBF-8D25-9527F61E4896}">
      <selection sqref="A1:C3"/>
      <pageMargins left="0.7" right="0.7" top="0.75" bottom="0.75" header="0.3" footer="0.3"/>
      <pageSetup paperSize="9" orientation="portrait" verticalDpi="0" r:id="rId1"/>
    </customSheetView>
  </customSheetViews>
  <mergeCells count="1">
    <mergeCell ref="A1:C1"/>
  </mergeCells>
  <pageMargins left="0.25" right="0.25" top="0.75" bottom="0.75" header="0.3" footer="0.3"/>
  <pageSetup paperSize="9" scale="74" fitToHeight="0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zoomScaleNormal="100" workbookViewId="0">
      <selection activeCell="B4" sqref="B4"/>
    </sheetView>
  </sheetViews>
  <sheetFormatPr defaultRowHeight="15" x14ac:dyDescent="0.25"/>
  <cols>
    <col min="1" max="1" width="6.85546875" bestFit="1" customWidth="1"/>
    <col min="2" max="2" width="80.7109375" customWidth="1"/>
    <col min="3" max="3" width="45.7109375" customWidth="1"/>
  </cols>
  <sheetData>
    <row r="1" spans="1:3" ht="33.75" customHeight="1" thickBot="1" x14ac:dyDescent="0.3">
      <c r="A1" s="160" t="s">
        <v>175</v>
      </c>
      <c r="B1" s="160"/>
      <c r="C1" s="160"/>
    </row>
    <row r="2" spans="1:3" ht="22.5" customHeight="1" x14ac:dyDescent="0.25">
      <c r="A2" s="62" t="s">
        <v>165</v>
      </c>
      <c r="B2" s="40" t="s">
        <v>220</v>
      </c>
      <c r="C2" s="38" t="s">
        <v>219</v>
      </c>
    </row>
    <row r="3" spans="1:3" ht="15.75" thickBot="1" x14ac:dyDescent="0.3">
      <c r="A3" s="63">
        <v>1</v>
      </c>
      <c r="B3" s="43">
        <v>2</v>
      </c>
      <c r="C3" s="48">
        <v>3</v>
      </c>
    </row>
    <row r="4" spans="1:3" x14ac:dyDescent="0.25">
      <c r="A4" s="104">
        <v>1</v>
      </c>
      <c r="B4" s="96"/>
      <c r="C4" s="97"/>
    </row>
    <row r="5" spans="1:3" x14ac:dyDescent="0.25">
      <c r="A5" s="105">
        <v>2</v>
      </c>
      <c r="B5" s="98"/>
      <c r="C5" s="99"/>
    </row>
    <row r="6" spans="1:3" x14ac:dyDescent="0.25">
      <c r="A6" s="105">
        <v>3</v>
      </c>
      <c r="B6" s="98"/>
      <c r="C6" s="99"/>
    </row>
    <row r="7" spans="1:3" x14ac:dyDescent="0.25">
      <c r="A7" s="105">
        <v>4</v>
      </c>
      <c r="B7" s="98"/>
      <c r="C7" s="99"/>
    </row>
    <row r="8" spans="1:3" x14ac:dyDescent="0.25">
      <c r="A8" s="105">
        <v>5</v>
      </c>
      <c r="B8" s="98"/>
      <c r="C8" s="99"/>
    </row>
    <row r="9" spans="1:3" x14ac:dyDescent="0.25">
      <c r="A9" s="105">
        <v>6</v>
      </c>
      <c r="B9" s="98"/>
      <c r="C9" s="99"/>
    </row>
    <row r="10" spans="1:3" x14ac:dyDescent="0.25">
      <c r="A10" s="105">
        <v>7</v>
      </c>
      <c r="B10" s="98"/>
      <c r="C10" s="99"/>
    </row>
    <row r="11" spans="1:3" x14ac:dyDescent="0.25">
      <c r="A11" s="105">
        <v>8</v>
      </c>
      <c r="B11" s="98"/>
      <c r="C11" s="99"/>
    </row>
    <row r="12" spans="1:3" x14ac:dyDescent="0.25">
      <c r="A12" s="105">
        <v>9</v>
      </c>
      <c r="B12" s="98"/>
      <c r="C12" s="99"/>
    </row>
    <row r="13" spans="1:3" x14ac:dyDescent="0.25">
      <c r="A13" s="105">
        <v>10</v>
      </c>
      <c r="B13" s="100"/>
      <c r="C13" s="101"/>
    </row>
    <row r="14" spans="1:3" x14ac:dyDescent="0.25">
      <c r="A14" s="105">
        <v>11</v>
      </c>
      <c r="B14" s="100"/>
      <c r="C14" s="101"/>
    </row>
    <row r="15" spans="1:3" x14ac:dyDescent="0.25">
      <c r="A15" s="105">
        <v>12</v>
      </c>
      <c r="B15" s="100"/>
      <c r="C15" s="101"/>
    </row>
    <row r="16" spans="1:3" x14ac:dyDescent="0.25">
      <c r="A16" s="105">
        <v>13</v>
      </c>
      <c r="B16" s="100"/>
      <c r="C16" s="101"/>
    </row>
    <row r="17" spans="1:3" x14ac:dyDescent="0.25">
      <c r="A17" s="105">
        <v>14</v>
      </c>
      <c r="B17" s="100"/>
      <c r="C17" s="101"/>
    </row>
    <row r="18" spans="1:3" x14ac:dyDescent="0.25">
      <c r="A18" s="105">
        <v>15</v>
      </c>
      <c r="B18" s="100"/>
      <c r="C18" s="101"/>
    </row>
    <row r="19" spans="1:3" x14ac:dyDescent="0.25">
      <c r="A19" s="105">
        <v>16</v>
      </c>
      <c r="B19" s="100"/>
      <c r="C19" s="101"/>
    </row>
    <row r="20" spans="1:3" x14ac:dyDescent="0.25">
      <c r="A20" s="105">
        <v>17</v>
      </c>
      <c r="B20" s="100"/>
      <c r="C20" s="101"/>
    </row>
    <row r="21" spans="1:3" x14ac:dyDescent="0.25">
      <c r="A21" s="105">
        <v>18</v>
      </c>
      <c r="B21" s="100"/>
      <c r="C21" s="101"/>
    </row>
    <row r="22" spans="1:3" x14ac:dyDescent="0.25">
      <c r="A22" s="105">
        <v>19</v>
      </c>
      <c r="B22" s="100"/>
      <c r="C22" s="101"/>
    </row>
    <row r="23" spans="1:3" x14ac:dyDescent="0.25">
      <c r="A23" s="105">
        <v>20</v>
      </c>
      <c r="B23" s="100"/>
      <c r="C23" s="101"/>
    </row>
    <row r="24" spans="1:3" x14ac:dyDescent="0.25">
      <c r="A24" s="105">
        <v>21</v>
      </c>
      <c r="B24" s="100"/>
      <c r="C24" s="101"/>
    </row>
    <row r="25" spans="1:3" x14ac:dyDescent="0.25">
      <c r="A25" s="105">
        <v>22</v>
      </c>
      <c r="B25" s="100"/>
      <c r="C25" s="101"/>
    </row>
    <row r="26" spans="1:3" x14ac:dyDescent="0.25">
      <c r="A26" s="105">
        <v>23</v>
      </c>
      <c r="B26" s="100"/>
      <c r="C26" s="101"/>
    </row>
    <row r="27" spans="1:3" x14ac:dyDescent="0.25">
      <c r="A27" s="105">
        <v>24</v>
      </c>
      <c r="B27" s="100"/>
      <c r="C27" s="101"/>
    </row>
    <row r="28" spans="1:3" ht="15.75" thickBot="1" x14ac:dyDescent="0.3">
      <c r="A28" s="106">
        <v>25</v>
      </c>
      <c r="B28" s="102"/>
      <c r="C28" s="103"/>
    </row>
  </sheetData>
  <sheetProtection sheet="1" objects="1" scenarios="1" insertRows="0"/>
  <customSheetViews>
    <customSheetView guid="{F7D31EFE-BEBB-4FBF-8D25-9527F61E4896}">
      <selection sqref="A1:C3"/>
      <pageMargins left="0.7" right="0.7" top="0.75" bottom="0.75" header="0.3" footer="0.3"/>
    </customSheetView>
  </customSheetViews>
  <mergeCells count="1">
    <mergeCell ref="A1:C1"/>
  </mergeCells>
  <pageMargins left="0.25" right="0.25" top="0.75" bottom="0.75" header="0.3" footer="0.3"/>
  <pageSetup paperSize="9" scale="7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workbookViewId="0">
      <selection activeCell="B4" sqref="B4"/>
    </sheetView>
  </sheetViews>
  <sheetFormatPr defaultRowHeight="15" x14ac:dyDescent="0.25"/>
  <cols>
    <col min="1" max="1" width="6.85546875" bestFit="1" customWidth="1"/>
    <col min="2" max="2" width="50.140625" customWidth="1"/>
    <col min="3" max="3" width="28.7109375" customWidth="1"/>
    <col min="4" max="4" width="37" customWidth="1"/>
  </cols>
  <sheetData>
    <row r="1" spans="1:4" ht="33.75" customHeight="1" thickBot="1" x14ac:dyDescent="0.3">
      <c r="A1" s="161" t="s">
        <v>216</v>
      </c>
      <c r="B1" s="161"/>
      <c r="C1" s="161"/>
      <c r="D1" s="161"/>
    </row>
    <row r="2" spans="1:4" ht="45" x14ac:dyDescent="0.25">
      <c r="A2" s="69" t="s">
        <v>165</v>
      </c>
      <c r="B2" s="33" t="s">
        <v>163</v>
      </c>
      <c r="C2" s="33" t="s">
        <v>217</v>
      </c>
      <c r="D2" s="70" t="s">
        <v>164</v>
      </c>
    </row>
    <row r="3" spans="1:4" ht="15.75" thickBot="1" x14ac:dyDescent="0.3">
      <c r="A3" s="63">
        <v>1</v>
      </c>
      <c r="B3" s="43">
        <v>2</v>
      </c>
      <c r="C3" s="43">
        <v>3</v>
      </c>
      <c r="D3" s="48">
        <v>4</v>
      </c>
    </row>
    <row r="4" spans="1:4" x14ac:dyDescent="0.25">
      <c r="A4" s="93">
        <v>1</v>
      </c>
      <c r="B4" s="81"/>
      <c r="C4" s="82"/>
      <c r="D4" s="83"/>
    </row>
    <row r="5" spans="1:4" x14ac:dyDescent="0.25">
      <c r="A5" s="94">
        <v>2</v>
      </c>
      <c r="B5" s="84"/>
      <c r="C5" s="85"/>
      <c r="D5" s="86"/>
    </row>
    <row r="6" spans="1:4" x14ac:dyDescent="0.25">
      <c r="A6" s="94">
        <v>3</v>
      </c>
      <c r="B6" s="84"/>
      <c r="C6" s="85"/>
      <c r="D6" s="86"/>
    </row>
    <row r="7" spans="1:4" x14ac:dyDescent="0.25">
      <c r="A7" s="94">
        <v>4</v>
      </c>
      <c r="B7" s="84"/>
      <c r="C7" s="85"/>
      <c r="D7" s="86"/>
    </row>
    <row r="8" spans="1:4" x14ac:dyDescent="0.25">
      <c r="A8" s="94">
        <v>5</v>
      </c>
      <c r="B8" s="87"/>
      <c r="C8" s="87"/>
      <c r="D8" s="88"/>
    </row>
    <row r="9" spans="1:4" x14ac:dyDescent="0.25">
      <c r="A9" s="94">
        <v>6</v>
      </c>
      <c r="B9" s="87"/>
      <c r="C9" s="87"/>
      <c r="D9" s="88"/>
    </row>
    <row r="10" spans="1:4" x14ac:dyDescent="0.25">
      <c r="A10" s="94">
        <v>7</v>
      </c>
      <c r="B10" s="87"/>
      <c r="C10" s="87"/>
      <c r="D10" s="88"/>
    </row>
    <row r="11" spans="1:4" x14ac:dyDescent="0.25">
      <c r="A11" s="94">
        <v>8</v>
      </c>
      <c r="B11" s="87"/>
      <c r="C11" s="87"/>
      <c r="D11" s="88"/>
    </row>
    <row r="12" spans="1:4" x14ac:dyDescent="0.25">
      <c r="A12" s="94">
        <v>9</v>
      </c>
      <c r="B12" s="87"/>
      <c r="C12" s="87"/>
      <c r="D12" s="88"/>
    </row>
    <row r="13" spans="1:4" x14ac:dyDescent="0.25">
      <c r="A13" s="94">
        <v>10</v>
      </c>
      <c r="B13" s="89"/>
      <c r="C13" s="89"/>
      <c r="D13" s="90"/>
    </row>
    <row r="14" spans="1:4" x14ac:dyDescent="0.25">
      <c r="A14" s="94">
        <v>11</v>
      </c>
      <c r="B14" s="89"/>
      <c r="C14" s="89"/>
      <c r="D14" s="90"/>
    </row>
    <row r="15" spans="1:4" x14ac:dyDescent="0.25">
      <c r="A15" s="94">
        <v>12</v>
      </c>
      <c r="B15" s="89"/>
      <c r="C15" s="89"/>
      <c r="D15" s="90"/>
    </row>
    <row r="16" spans="1:4" x14ac:dyDescent="0.25">
      <c r="A16" s="94">
        <v>13</v>
      </c>
      <c r="B16" s="89"/>
      <c r="C16" s="89"/>
      <c r="D16" s="90"/>
    </row>
    <row r="17" spans="1:4" x14ac:dyDescent="0.25">
      <c r="A17" s="94">
        <v>14</v>
      </c>
      <c r="B17" s="89"/>
      <c r="C17" s="89"/>
      <c r="D17" s="90"/>
    </row>
    <row r="18" spans="1:4" x14ac:dyDescent="0.25">
      <c r="A18" s="94">
        <v>15</v>
      </c>
      <c r="B18" s="89"/>
      <c r="C18" s="89"/>
      <c r="D18" s="90"/>
    </row>
    <row r="19" spans="1:4" x14ac:dyDescent="0.25">
      <c r="A19" s="94">
        <v>16</v>
      </c>
      <c r="B19" s="89"/>
      <c r="C19" s="89"/>
      <c r="D19" s="90"/>
    </row>
    <row r="20" spans="1:4" x14ac:dyDescent="0.25">
      <c r="A20" s="94">
        <v>17</v>
      </c>
      <c r="B20" s="89"/>
      <c r="C20" s="89"/>
      <c r="D20" s="90"/>
    </row>
    <row r="21" spans="1:4" x14ac:dyDescent="0.25">
      <c r="A21" s="94">
        <v>18</v>
      </c>
      <c r="B21" s="89"/>
      <c r="C21" s="89"/>
      <c r="D21" s="90"/>
    </row>
    <row r="22" spans="1:4" x14ac:dyDescent="0.25">
      <c r="A22" s="94">
        <v>19</v>
      </c>
      <c r="B22" s="89"/>
      <c r="C22" s="89"/>
      <c r="D22" s="90"/>
    </row>
    <row r="23" spans="1:4" x14ac:dyDescent="0.25">
      <c r="A23" s="94">
        <v>20</v>
      </c>
      <c r="B23" s="89"/>
      <c r="C23" s="89"/>
      <c r="D23" s="90"/>
    </row>
    <row r="24" spans="1:4" x14ac:dyDescent="0.25">
      <c r="A24" s="94">
        <v>21</v>
      </c>
      <c r="B24" s="89"/>
      <c r="C24" s="89"/>
      <c r="D24" s="90"/>
    </row>
    <row r="25" spans="1:4" x14ac:dyDescent="0.25">
      <c r="A25" s="94">
        <v>22</v>
      </c>
      <c r="B25" s="89"/>
      <c r="C25" s="89"/>
      <c r="D25" s="90"/>
    </row>
    <row r="26" spans="1:4" x14ac:dyDescent="0.25">
      <c r="A26" s="94">
        <v>23</v>
      </c>
      <c r="B26" s="89"/>
      <c r="C26" s="89"/>
      <c r="D26" s="90"/>
    </row>
    <row r="27" spans="1:4" x14ac:dyDescent="0.25">
      <c r="A27" s="94">
        <v>24</v>
      </c>
      <c r="B27" s="89"/>
      <c r="C27" s="89"/>
      <c r="D27" s="90"/>
    </row>
    <row r="28" spans="1:4" ht="15.75" thickBot="1" x14ac:dyDescent="0.3">
      <c r="A28" s="95">
        <v>25</v>
      </c>
      <c r="B28" s="91"/>
      <c r="C28" s="91"/>
      <c r="D28" s="92"/>
    </row>
  </sheetData>
  <sheetProtection algorithmName="SHA-512" hashValue="W5kYQRZJ/VKngc/wKYpQcaBahmR4MhVmZI1hfkaazxa7M7OMQCKhyh0cY88LC5eVFVjKKrYHW9tdZuUmUsGfpQ==" saltValue="xY3i7izmokcFAKIFr25rhg==" spinCount="100000" sheet="1" objects="1" scenarios="1" insertRows="0"/>
  <customSheetViews>
    <customSheetView guid="{F7D31EFE-BEBB-4FBF-8D25-9527F61E4896}">
      <selection activeCell="D16" sqref="D16"/>
      <pageMargins left="0.7" right="0.7" top="0.75" bottom="0.75" header="0.3" footer="0.3"/>
    </customSheetView>
  </customSheetViews>
  <mergeCells count="1">
    <mergeCell ref="A1:D1"/>
  </mergeCells>
  <pageMargins left="0.25" right="0.25" top="0.75" bottom="0.75" header="0.3" footer="0.3"/>
  <pageSetup paperSize="9" scale="8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workbookViewId="0">
      <selection activeCell="C10" sqref="C10:C34"/>
    </sheetView>
  </sheetViews>
  <sheetFormatPr defaultRowHeight="15" x14ac:dyDescent="0.25"/>
  <cols>
    <col min="1" max="1" width="5.28515625" customWidth="1"/>
    <col min="2" max="2" width="44.42578125" customWidth="1"/>
    <col min="3" max="3" width="40" style="11" customWidth="1"/>
    <col min="5" max="5" width="5.42578125" customWidth="1"/>
    <col min="6" max="6" width="49.85546875" customWidth="1"/>
  </cols>
  <sheetData>
    <row r="1" spans="1:6" x14ac:dyDescent="0.25">
      <c r="A1" t="s">
        <v>9</v>
      </c>
      <c r="B1" s="9" t="s">
        <v>27</v>
      </c>
      <c r="C1" s="10" t="s">
        <v>10</v>
      </c>
      <c r="E1" t="s">
        <v>8</v>
      </c>
      <c r="F1" s="8" t="s">
        <v>4</v>
      </c>
    </row>
    <row r="2" spans="1:6" x14ac:dyDescent="0.25">
      <c r="B2" s="9" t="s">
        <v>23</v>
      </c>
      <c r="C2" s="10" t="s">
        <v>11</v>
      </c>
      <c r="F2" s="8" t="s">
        <v>5</v>
      </c>
    </row>
    <row r="3" spans="1:6" x14ac:dyDescent="0.25">
      <c r="B3" s="9" t="s">
        <v>25</v>
      </c>
      <c r="C3" s="10" t="s">
        <v>12</v>
      </c>
      <c r="F3" s="8" t="s">
        <v>6</v>
      </c>
    </row>
    <row r="4" spans="1:6" x14ac:dyDescent="0.25">
      <c r="B4" s="9" t="s">
        <v>41</v>
      </c>
      <c r="C4" s="10" t="s">
        <v>13</v>
      </c>
      <c r="F4" s="8" t="s">
        <v>7</v>
      </c>
    </row>
    <row r="5" spans="1:6" x14ac:dyDescent="0.25">
      <c r="B5" s="9" t="s">
        <v>48</v>
      </c>
      <c r="C5" s="10" t="s">
        <v>14</v>
      </c>
    </row>
    <row r="6" spans="1:6" x14ac:dyDescent="0.25">
      <c r="B6" s="9" t="s">
        <v>53</v>
      </c>
      <c r="C6" s="10" t="s">
        <v>15</v>
      </c>
      <c r="E6" t="s">
        <v>117</v>
      </c>
      <c r="F6" s="8" t="s">
        <v>118</v>
      </c>
    </row>
    <row r="7" spans="1:6" x14ac:dyDescent="0.25">
      <c r="B7" s="9" t="s">
        <v>19</v>
      </c>
      <c r="C7" s="10" t="s">
        <v>16</v>
      </c>
      <c r="F7" s="8" t="s">
        <v>119</v>
      </c>
    </row>
    <row r="8" spans="1:6" x14ac:dyDescent="0.25">
      <c r="B8" s="9" t="s">
        <v>21</v>
      </c>
      <c r="C8" s="10" t="s">
        <v>17</v>
      </c>
    </row>
    <row r="9" spans="1:6" x14ac:dyDescent="0.25">
      <c r="E9" t="s">
        <v>120</v>
      </c>
      <c r="F9" s="8" t="s">
        <v>121</v>
      </c>
    </row>
    <row r="10" spans="1:6" x14ac:dyDescent="0.25">
      <c r="B10" s="8" t="s">
        <v>18</v>
      </c>
      <c r="C10" s="10" t="s">
        <v>16</v>
      </c>
      <c r="F10" s="8" t="s">
        <v>122</v>
      </c>
    </row>
    <row r="11" spans="1:6" x14ac:dyDescent="0.25">
      <c r="B11" s="8" t="s">
        <v>20</v>
      </c>
      <c r="C11" s="10" t="s">
        <v>17</v>
      </c>
      <c r="F11" s="8" t="s">
        <v>123</v>
      </c>
    </row>
    <row r="12" spans="1:6" x14ac:dyDescent="0.25">
      <c r="B12" s="8" t="s">
        <v>22</v>
      </c>
      <c r="C12" s="10" t="s">
        <v>11</v>
      </c>
      <c r="F12" s="8" t="s">
        <v>124</v>
      </c>
    </row>
    <row r="13" spans="1:6" x14ac:dyDescent="0.25">
      <c r="B13" s="8" t="s">
        <v>24</v>
      </c>
      <c r="C13" s="10" t="s">
        <v>12</v>
      </c>
    </row>
    <row r="14" spans="1:6" x14ac:dyDescent="0.25">
      <c r="B14" s="8" t="s">
        <v>26</v>
      </c>
      <c r="C14" s="10" t="s">
        <v>10</v>
      </c>
      <c r="E14" t="s">
        <v>134</v>
      </c>
      <c r="F14" s="4" t="s">
        <v>135</v>
      </c>
    </row>
    <row r="15" spans="1:6" x14ac:dyDescent="0.25">
      <c r="B15" s="8" t="s">
        <v>28</v>
      </c>
      <c r="C15" s="10" t="s">
        <v>10</v>
      </c>
      <c r="F15" s="4" t="s">
        <v>136</v>
      </c>
    </row>
    <row r="16" spans="1:6" x14ac:dyDescent="0.25">
      <c r="B16" s="8" t="s">
        <v>29</v>
      </c>
      <c r="C16" s="10" t="s">
        <v>10</v>
      </c>
      <c r="F16" s="4" t="s">
        <v>137</v>
      </c>
    </row>
    <row r="17" spans="2:6" x14ac:dyDescent="0.25">
      <c r="B17" s="8" t="s">
        <v>30</v>
      </c>
      <c r="C17" s="10" t="s">
        <v>12</v>
      </c>
    </row>
    <row r="18" spans="2:6" x14ac:dyDescent="0.25">
      <c r="B18" s="8" t="s">
        <v>31</v>
      </c>
      <c r="C18" s="10" t="s">
        <v>11</v>
      </c>
      <c r="E18" t="s">
        <v>143</v>
      </c>
      <c r="F18" s="4" t="s">
        <v>144</v>
      </c>
    </row>
    <row r="19" spans="2:6" x14ac:dyDescent="0.25">
      <c r="B19" s="8" t="s">
        <v>32</v>
      </c>
      <c r="C19" s="10" t="s">
        <v>10</v>
      </c>
      <c r="F19" s="4" t="s">
        <v>145</v>
      </c>
    </row>
    <row r="20" spans="2:6" x14ac:dyDescent="0.25">
      <c r="B20" s="8" t="s">
        <v>33</v>
      </c>
      <c r="C20" s="10" t="s">
        <v>10</v>
      </c>
      <c r="F20" s="4" t="s">
        <v>146</v>
      </c>
    </row>
    <row r="21" spans="2:6" x14ac:dyDescent="0.25">
      <c r="B21" s="8" t="s">
        <v>34</v>
      </c>
      <c r="C21" s="10" t="s">
        <v>11</v>
      </c>
      <c r="F21" s="4" t="s">
        <v>147</v>
      </c>
    </row>
    <row r="22" spans="2:6" x14ac:dyDescent="0.25">
      <c r="B22" s="8" t="s">
        <v>35</v>
      </c>
      <c r="C22" s="10" t="s">
        <v>12</v>
      </c>
    </row>
    <row r="23" spans="2:6" x14ac:dyDescent="0.25">
      <c r="B23" s="8" t="s">
        <v>36</v>
      </c>
      <c r="C23" s="10" t="s">
        <v>17</v>
      </c>
      <c r="F23" s="4" t="s">
        <v>2</v>
      </c>
    </row>
    <row r="24" spans="2:6" x14ac:dyDescent="0.25">
      <c r="B24" s="8" t="s">
        <v>37</v>
      </c>
      <c r="C24" s="10" t="s">
        <v>17</v>
      </c>
      <c r="F24" s="4"/>
    </row>
    <row r="25" spans="2:6" x14ac:dyDescent="0.25">
      <c r="B25" s="8" t="s">
        <v>38</v>
      </c>
      <c r="C25" s="10" t="s">
        <v>10</v>
      </c>
    </row>
    <row r="26" spans="2:6" x14ac:dyDescent="0.25">
      <c r="B26" s="8" t="s">
        <v>39</v>
      </c>
      <c r="C26" s="10" t="s">
        <v>16</v>
      </c>
      <c r="F26" s="8" t="s">
        <v>118</v>
      </c>
    </row>
    <row r="27" spans="2:6" x14ac:dyDescent="0.25">
      <c r="B27" s="8" t="s">
        <v>40</v>
      </c>
      <c r="C27" s="10" t="s">
        <v>13</v>
      </c>
      <c r="F27" s="8"/>
    </row>
    <row r="28" spans="2:6" x14ac:dyDescent="0.25">
      <c r="B28" s="8" t="s">
        <v>42</v>
      </c>
      <c r="C28" s="10" t="s">
        <v>11</v>
      </c>
    </row>
    <row r="29" spans="2:6" x14ac:dyDescent="0.25">
      <c r="B29" s="8" t="s">
        <v>43</v>
      </c>
      <c r="C29" s="10" t="s">
        <v>10</v>
      </c>
    </row>
    <row r="30" spans="2:6" x14ac:dyDescent="0.25">
      <c r="B30" s="8" t="s">
        <v>44</v>
      </c>
      <c r="C30" s="10" t="s">
        <v>17</v>
      </c>
    </row>
    <row r="31" spans="2:6" x14ac:dyDescent="0.25">
      <c r="B31" s="8" t="s">
        <v>45</v>
      </c>
      <c r="C31" s="10" t="s">
        <v>13</v>
      </c>
    </row>
    <row r="32" spans="2:6" x14ac:dyDescent="0.25">
      <c r="B32" s="8" t="s">
        <v>46</v>
      </c>
      <c r="C32" s="10" t="s">
        <v>16</v>
      </c>
    </row>
    <row r="33" spans="2:3" x14ac:dyDescent="0.25">
      <c r="B33" s="8" t="s">
        <v>47</v>
      </c>
      <c r="C33" s="10" t="s">
        <v>14</v>
      </c>
    </row>
    <row r="34" spans="2:3" x14ac:dyDescent="0.25">
      <c r="B34" s="8" t="s">
        <v>49</v>
      </c>
      <c r="C34" s="10" t="s">
        <v>10</v>
      </c>
    </row>
    <row r="35" spans="2:3" x14ac:dyDescent="0.25">
      <c r="B35" s="8" t="s">
        <v>50</v>
      </c>
      <c r="C35" s="10" t="s">
        <v>12</v>
      </c>
    </row>
    <row r="36" spans="2:3" x14ac:dyDescent="0.25">
      <c r="B36" s="8" t="s">
        <v>51</v>
      </c>
      <c r="C36" s="10" t="s">
        <v>16</v>
      </c>
    </row>
    <row r="37" spans="2:3" x14ac:dyDescent="0.25">
      <c r="B37" s="8" t="s">
        <v>52</v>
      </c>
      <c r="C37" s="10" t="s">
        <v>15</v>
      </c>
    </row>
    <row r="38" spans="2:3" x14ac:dyDescent="0.25">
      <c r="B38" s="8" t="s">
        <v>54</v>
      </c>
      <c r="C38" s="10" t="s">
        <v>10</v>
      </c>
    </row>
    <row r="39" spans="2:3" x14ac:dyDescent="0.25">
      <c r="B39" s="8" t="s">
        <v>55</v>
      </c>
      <c r="C39" s="10" t="s">
        <v>11</v>
      </c>
    </row>
    <row r="40" spans="2:3" x14ac:dyDescent="0.25">
      <c r="B40" s="8" t="s">
        <v>56</v>
      </c>
      <c r="C40" s="10" t="s">
        <v>10</v>
      </c>
    </row>
    <row r="41" spans="2:3" x14ac:dyDescent="0.25">
      <c r="B41" s="8" t="s">
        <v>57</v>
      </c>
      <c r="C41" s="10" t="s">
        <v>17</v>
      </c>
    </row>
    <row r="42" spans="2:3" x14ac:dyDescent="0.25">
      <c r="B42" s="8" t="s">
        <v>58</v>
      </c>
      <c r="C42" s="10" t="s">
        <v>10</v>
      </c>
    </row>
    <row r="43" spans="2:3" x14ac:dyDescent="0.25">
      <c r="B43" s="8" t="s">
        <v>59</v>
      </c>
      <c r="C43" s="10" t="s">
        <v>11</v>
      </c>
    </row>
    <row r="44" spans="2:3" x14ac:dyDescent="0.25">
      <c r="B44" s="8" t="s">
        <v>60</v>
      </c>
      <c r="C44" s="10" t="s">
        <v>11</v>
      </c>
    </row>
    <row r="45" spans="2:3" x14ac:dyDescent="0.25">
      <c r="B45" s="8" t="s">
        <v>61</v>
      </c>
      <c r="C45" s="10" t="s">
        <v>14</v>
      </c>
    </row>
    <row r="46" spans="2:3" x14ac:dyDescent="0.25">
      <c r="B46" s="8" t="s">
        <v>62</v>
      </c>
      <c r="C46" s="10" t="s">
        <v>11</v>
      </c>
    </row>
    <row r="47" spans="2:3" x14ac:dyDescent="0.25">
      <c r="B47" s="8" t="s">
        <v>63</v>
      </c>
      <c r="C47" s="10" t="s">
        <v>16</v>
      </c>
    </row>
    <row r="48" spans="2:3" x14ac:dyDescent="0.25">
      <c r="B48" s="8" t="s">
        <v>64</v>
      </c>
      <c r="C48" s="10" t="s">
        <v>16</v>
      </c>
    </row>
    <row r="49" spans="2:3" x14ac:dyDescent="0.25">
      <c r="B49" s="8" t="s">
        <v>65</v>
      </c>
      <c r="C49" s="10" t="s">
        <v>14</v>
      </c>
    </row>
    <row r="50" spans="2:3" x14ac:dyDescent="0.25">
      <c r="B50" s="8" t="s">
        <v>66</v>
      </c>
      <c r="C50" s="10" t="s">
        <v>10</v>
      </c>
    </row>
    <row r="51" spans="2:3" x14ac:dyDescent="0.25">
      <c r="B51" s="8" t="s">
        <v>67</v>
      </c>
      <c r="C51" s="10" t="s">
        <v>14</v>
      </c>
    </row>
    <row r="52" spans="2:3" x14ac:dyDescent="0.25">
      <c r="B52" s="8" t="s">
        <v>68</v>
      </c>
      <c r="C52" s="10" t="s">
        <v>14</v>
      </c>
    </row>
    <row r="53" spans="2:3" x14ac:dyDescent="0.25">
      <c r="B53" s="8" t="s">
        <v>69</v>
      </c>
      <c r="C53" s="10" t="s">
        <v>17</v>
      </c>
    </row>
    <row r="54" spans="2:3" x14ac:dyDescent="0.25">
      <c r="B54" s="8" t="s">
        <v>70</v>
      </c>
      <c r="C54" s="10" t="s">
        <v>11</v>
      </c>
    </row>
    <row r="55" spans="2:3" x14ac:dyDescent="0.25">
      <c r="B55" s="8" t="s">
        <v>71</v>
      </c>
      <c r="C55" s="10" t="s">
        <v>12</v>
      </c>
    </row>
    <row r="56" spans="2:3" x14ac:dyDescent="0.25">
      <c r="B56" s="8" t="s">
        <v>72</v>
      </c>
      <c r="C56" s="10" t="s">
        <v>16</v>
      </c>
    </row>
    <row r="57" spans="2:3" x14ac:dyDescent="0.25">
      <c r="B57" s="8" t="s">
        <v>73</v>
      </c>
      <c r="C57" s="10" t="s">
        <v>14</v>
      </c>
    </row>
    <row r="58" spans="2:3" x14ac:dyDescent="0.25">
      <c r="B58" s="8" t="s">
        <v>74</v>
      </c>
      <c r="C58" s="10" t="s">
        <v>17</v>
      </c>
    </row>
    <row r="59" spans="2:3" x14ac:dyDescent="0.25">
      <c r="B59" s="8" t="s">
        <v>75</v>
      </c>
      <c r="C59" s="10" t="s">
        <v>13</v>
      </c>
    </row>
    <row r="60" spans="2:3" x14ac:dyDescent="0.25">
      <c r="B60" s="8" t="s">
        <v>76</v>
      </c>
      <c r="C60" s="10" t="s">
        <v>13</v>
      </c>
    </row>
    <row r="61" spans="2:3" x14ac:dyDescent="0.25">
      <c r="B61" s="8" t="s">
        <v>77</v>
      </c>
      <c r="C61" s="10" t="s">
        <v>12</v>
      </c>
    </row>
    <row r="62" spans="2:3" x14ac:dyDescent="0.25">
      <c r="B62" s="8" t="s">
        <v>78</v>
      </c>
      <c r="C62" s="10" t="s">
        <v>11</v>
      </c>
    </row>
    <row r="63" spans="2:3" x14ac:dyDescent="0.25">
      <c r="B63" s="8" t="s">
        <v>79</v>
      </c>
      <c r="C63" s="10" t="s">
        <v>11</v>
      </c>
    </row>
    <row r="64" spans="2:3" x14ac:dyDescent="0.25">
      <c r="B64" s="8" t="s">
        <v>80</v>
      </c>
      <c r="C64" s="10" t="s">
        <v>12</v>
      </c>
    </row>
    <row r="65" spans="2:3" x14ac:dyDescent="0.25">
      <c r="B65" s="8" t="s">
        <v>81</v>
      </c>
      <c r="C65" s="10" t="s">
        <v>14</v>
      </c>
    </row>
    <row r="66" spans="2:3" x14ac:dyDescent="0.25">
      <c r="B66" s="8" t="s">
        <v>82</v>
      </c>
      <c r="C66" s="10" t="s">
        <v>14</v>
      </c>
    </row>
    <row r="67" spans="2:3" x14ac:dyDescent="0.25">
      <c r="B67" s="8" t="s">
        <v>83</v>
      </c>
      <c r="C67" s="10" t="s">
        <v>17</v>
      </c>
    </row>
    <row r="68" spans="2:3" x14ac:dyDescent="0.25">
      <c r="B68" s="8" t="s">
        <v>84</v>
      </c>
      <c r="C68" s="10" t="s">
        <v>13</v>
      </c>
    </row>
    <row r="69" spans="2:3" x14ac:dyDescent="0.25">
      <c r="B69" s="8" t="s">
        <v>85</v>
      </c>
      <c r="C69" s="10" t="s">
        <v>14</v>
      </c>
    </row>
    <row r="70" spans="2:3" x14ac:dyDescent="0.25">
      <c r="B70" s="8" t="s">
        <v>86</v>
      </c>
      <c r="C70" s="10" t="s">
        <v>16</v>
      </c>
    </row>
    <row r="71" spans="2:3" x14ac:dyDescent="0.25">
      <c r="B71" s="8" t="s">
        <v>87</v>
      </c>
      <c r="C71" s="10" t="s">
        <v>16</v>
      </c>
    </row>
    <row r="72" spans="2:3" x14ac:dyDescent="0.25">
      <c r="B72" s="8" t="s">
        <v>88</v>
      </c>
      <c r="C72" s="10" t="s">
        <v>12</v>
      </c>
    </row>
    <row r="73" spans="2:3" x14ac:dyDescent="0.25">
      <c r="B73" s="8" t="s">
        <v>89</v>
      </c>
      <c r="C73" s="10" t="s">
        <v>10</v>
      </c>
    </row>
    <row r="74" spans="2:3" x14ac:dyDescent="0.25">
      <c r="B74" s="8" t="s">
        <v>90</v>
      </c>
      <c r="C74" s="10" t="s">
        <v>14</v>
      </c>
    </row>
    <row r="75" spans="2:3" x14ac:dyDescent="0.25">
      <c r="B75" s="8" t="s">
        <v>91</v>
      </c>
      <c r="C75" s="10" t="s">
        <v>14</v>
      </c>
    </row>
    <row r="76" spans="2:3" x14ac:dyDescent="0.25">
      <c r="B76" s="8" t="s">
        <v>92</v>
      </c>
      <c r="C76" s="10" t="s">
        <v>17</v>
      </c>
    </row>
    <row r="77" spans="2:3" x14ac:dyDescent="0.25">
      <c r="B77" s="8" t="s">
        <v>93</v>
      </c>
      <c r="C77" s="10" t="s">
        <v>15</v>
      </c>
    </row>
    <row r="78" spans="2:3" x14ac:dyDescent="0.25">
      <c r="B78" s="8" t="s">
        <v>94</v>
      </c>
      <c r="C78" s="10" t="s">
        <v>10</v>
      </c>
    </row>
    <row r="79" spans="2:3" x14ac:dyDescent="0.25">
      <c r="B79" s="8" t="s">
        <v>95</v>
      </c>
      <c r="C79" s="10" t="s">
        <v>13</v>
      </c>
    </row>
    <row r="80" spans="2:3" x14ac:dyDescent="0.25">
      <c r="B80" s="8" t="s">
        <v>96</v>
      </c>
      <c r="C80" s="10" t="s">
        <v>10</v>
      </c>
    </row>
    <row r="81" spans="2:3" x14ac:dyDescent="0.25">
      <c r="B81" s="8" t="s">
        <v>97</v>
      </c>
      <c r="C81" s="10" t="s">
        <v>10</v>
      </c>
    </row>
    <row r="82" spans="2:3" x14ac:dyDescent="0.25">
      <c r="B82" s="8" t="s">
        <v>98</v>
      </c>
      <c r="C82" s="10" t="s">
        <v>16</v>
      </c>
    </row>
    <row r="83" spans="2:3" x14ac:dyDescent="0.25">
      <c r="B83" s="8" t="s">
        <v>99</v>
      </c>
      <c r="C83" s="10" t="s">
        <v>10</v>
      </c>
    </row>
    <row r="84" spans="2:3" x14ac:dyDescent="0.25">
      <c r="B84" s="8" t="s">
        <v>100</v>
      </c>
      <c r="C84" s="10" t="s">
        <v>15</v>
      </c>
    </row>
    <row r="85" spans="2:3" x14ac:dyDescent="0.25">
      <c r="B85" s="8" t="s">
        <v>101</v>
      </c>
      <c r="C85" s="10" t="s">
        <v>14</v>
      </c>
    </row>
    <row r="86" spans="2:3" x14ac:dyDescent="0.25">
      <c r="B86" s="8" t="s">
        <v>102</v>
      </c>
      <c r="C86" s="10" t="s">
        <v>14</v>
      </c>
    </row>
    <row r="87" spans="2:3" x14ac:dyDescent="0.25">
      <c r="B87" s="8" t="s">
        <v>103</v>
      </c>
      <c r="C87" s="10" t="s">
        <v>17</v>
      </c>
    </row>
    <row r="88" spans="2:3" x14ac:dyDescent="0.25">
      <c r="B88" s="8" t="s">
        <v>104</v>
      </c>
      <c r="C88" s="10" t="s">
        <v>15</v>
      </c>
    </row>
    <row r="89" spans="2:3" x14ac:dyDescent="0.25">
      <c r="B89" s="8" t="s">
        <v>105</v>
      </c>
      <c r="C89" s="10" t="s">
        <v>15</v>
      </c>
    </row>
    <row r="90" spans="2:3" x14ac:dyDescent="0.25">
      <c r="B90" s="8" t="s">
        <v>106</v>
      </c>
      <c r="C90" s="10" t="s">
        <v>13</v>
      </c>
    </row>
    <row r="91" spans="2:3" x14ac:dyDescent="0.25">
      <c r="B91" s="8" t="s">
        <v>107</v>
      </c>
      <c r="C91" s="10" t="s">
        <v>14</v>
      </c>
    </row>
    <row r="92" spans="2:3" x14ac:dyDescent="0.25">
      <c r="B92" s="8" t="s">
        <v>108</v>
      </c>
      <c r="C92" s="10" t="s">
        <v>17</v>
      </c>
    </row>
    <row r="93" spans="2:3" x14ac:dyDescent="0.25">
      <c r="B93" s="8" t="s">
        <v>109</v>
      </c>
      <c r="C93" s="10" t="s">
        <v>15</v>
      </c>
    </row>
    <row r="94" spans="2:3" x14ac:dyDescent="0.25">
      <c r="B94" s="8" t="s">
        <v>110</v>
      </c>
      <c r="C94" s="10" t="s">
        <v>10</v>
      </c>
    </row>
    <row r="95" spans="2:3" x14ac:dyDescent="0.25">
      <c r="B95" s="8" t="s">
        <v>111</v>
      </c>
      <c r="C95" s="10" t="s">
        <v>115</v>
      </c>
    </row>
    <row r="96" spans="2:3" x14ac:dyDescent="0.25">
      <c r="B96" s="8" t="s">
        <v>112</v>
      </c>
      <c r="C96" s="10" t="s">
        <v>115</v>
      </c>
    </row>
    <row r="97" spans="2:3" x14ac:dyDescent="0.25">
      <c r="B97" s="8" t="s">
        <v>113</v>
      </c>
      <c r="C97" s="10" t="s">
        <v>115</v>
      </c>
    </row>
    <row r="98" spans="2:3" x14ac:dyDescent="0.25">
      <c r="B98" s="8" t="s">
        <v>114</v>
      </c>
      <c r="C98" s="10" t="s">
        <v>115</v>
      </c>
    </row>
  </sheetData>
  <customSheetViews>
    <customSheetView guid="{F7D31EFE-BEBB-4FBF-8D25-9527F61E4896}" state="hidden" topLeftCell="A71">
      <selection activeCell="F96" sqref="F96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Титульный лист</vt:lpstr>
      <vt:lpstr>Анкета</vt:lpstr>
      <vt:lpstr>Вопрос 5</vt:lpstr>
      <vt:lpstr>Вопрос 6</vt:lpstr>
      <vt:lpstr>Вопрос 7</vt:lpstr>
      <vt:lpstr>Вопрос 15</vt:lpstr>
      <vt:lpstr>Вопрос 16</vt:lpstr>
      <vt:lpstr>Вопрос 18</vt:lpstr>
      <vt:lpstr>список</vt:lpstr>
      <vt:lpstr>'Титульный лист'!Область_печати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Мартышов Андрей Владимирович</dc:creator>
  <cp:lastModifiedBy>Tikhonova</cp:lastModifiedBy>
  <cp:lastPrinted>2024-11-20T06:47:24Z</cp:lastPrinted>
  <dcterms:created xsi:type="dcterms:W3CDTF">2015-06-05T18:19:34Z</dcterms:created>
  <dcterms:modified xsi:type="dcterms:W3CDTF">2024-11-27T08:35:07Z</dcterms:modified>
</cp:coreProperties>
</file>